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1" documentId="8_{C52F6286-E459-4DB8-962A-9783116174F5}" xr6:coauthVersionLast="47" xr6:coauthVersionMax="47" xr10:uidLastSave="{2B08E5C4-15F3-4E81-AC11-45CFBAD24CD0}"/>
  <bookViews>
    <workbookView xWindow="14340" yWindow="0" windowWidth="14610" windowHeight="15585" xr2:uid="{5AD89AE4-BA36-4A39-B96D-9283E710469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Q28" i="1"/>
  <c r="P28" i="1"/>
  <c r="N28" i="1"/>
  <c r="L28" i="1"/>
  <c r="K28" i="1"/>
  <c r="H28" i="1"/>
  <c r="G28" i="1"/>
  <c r="F28" i="1"/>
  <c r="R27" i="1"/>
  <c r="M27" i="1"/>
  <c r="I27" i="1"/>
  <c r="E21" i="1"/>
  <c r="D21" i="1"/>
  <c r="R26" i="1"/>
  <c r="M26" i="1"/>
  <c r="I26" i="1"/>
  <c r="E20" i="1"/>
  <c r="D20" i="1"/>
  <c r="C20" i="1"/>
  <c r="B20" i="1"/>
  <c r="R25" i="1"/>
  <c r="M25" i="1"/>
  <c r="I25" i="1"/>
  <c r="E19" i="1"/>
  <c r="D19" i="1"/>
  <c r="R24" i="1"/>
  <c r="M24" i="1"/>
  <c r="I24" i="1"/>
  <c r="E18" i="1"/>
  <c r="D18" i="1"/>
  <c r="C18" i="1"/>
  <c r="B18" i="1"/>
  <c r="R23" i="1"/>
  <c r="M23" i="1"/>
  <c r="I23" i="1"/>
  <c r="J23" i="1" s="1"/>
  <c r="E17" i="1"/>
  <c r="D17" i="1"/>
  <c r="S22" i="1"/>
  <c r="R22" i="1"/>
  <c r="M22" i="1"/>
  <c r="O22" i="1" s="1"/>
  <c r="I22" i="1"/>
  <c r="J22" i="1" s="1"/>
  <c r="E16" i="1"/>
  <c r="D16" i="1"/>
  <c r="C16" i="1"/>
  <c r="B16" i="1"/>
  <c r="R21" i="1"/>
  <c r="M21" i="1"/>
  <c r="I21" i="1"/>
  <c r="E15" i="1"/>
  <c r="D15" i="1"/>
  <c r="R20" i="1"/>
  <c r="M20" i="1"/>
  <c r="I20" i="1"/>
  <c r="J20" i="1" s="1"/>
  <c r="E14" i="1"/>
  <c r="D14" i="1"/>
  <c r="C14" i="1"/>
  <c r="B14" i="1"/>
  <c r="R19" i="1"/>
  <c r="M19" i="1"/>
  <c r="I19" i="1"/>
  <c r="E13" i="1"/>
  <c r="D13" i="1"/>
  <c r="R18" i="1"/>
  <c r="M18" i="1"/>
  <c r="I18" i="1"/>
  <c r="E12" i="1"/>
  <c r="D12" i="1"/>
  <c r="C12" i="1"/>
  <c r="B12" i="1"/>
  <c r="R17" i="1"/>
  <c r="M17" i="1"/>
  <c r="I17" i="1"/>
  <c r="E11" i="1"/>
  <c r="D11" i="1"/>
  <c r="R16" i="1"/>
  <c r="M16" i="1"/>
  <c r="I16" i="1"/>
  <c r="E10" i="1"/>
  <c r="D10" i="1"/>
  <c r="C10" i="1"/>
  <c r="B10" i="1"/>
  <c r="R15" i="1"/>
  <c r="M15" i="1"/>
  <c r="I15" i="1"/>
  <c r="E9" i="1"/>
  <c r="D9" i="1"/>
  <c r="S14" i="1"/>
  <c r="R14" i="1"/>
  <c r="M14" i="1"/>
  <c r="O14" i="1" s="1"/>
  <c r="I14" i="1"/>
  <c r="J14" i="1" s="1"/>
  <c r="E8" i="1"/>
  <c r="D8" i="1"/>
  <c r="C8" i="1"/>
  <c r="B8" i="1"/>
  <c r="R13" i="1"/>
  <c r="M13" i="1"/>
  <c r="I13" i="1"/>
  <c r="E7" i="1"/>
  <c r="D7" i="1"/>
  <c r="R12" i="1"/>
  <c r="M12" i="1"/>
  <c r="I12" i="1"/>
  <c r="E6" i="1"/>
  <c r="D6" i="1"/>
  <c r="C6" i="1"/>
  <c r="B6" i="1"/>
  <c r="R11" i="1"/>
  <c r="M11" i="1"/>
  <c r="I11" i="1"/>
  <c r="E5" i="1"/>
  <c r="D5" i="1"/>
  <c r="R10" i="1"/>
  <c r="M10" i="1"/>
  <c r="I10" i="1"/>
  <c r="E4" i="1"/>
  <c r="D4" i="1"/>
  <c r="C4" i="1"/>
  <c r="B4" i="1"/>
  <c r="R9" i="1"/>
  <c r="M9" i="1"/>
  <c r="I9" i="1"/>
  <c r="R8" i="1"/>
  <c r="M8" i="1"/>
  <c r="I8" i="1"/>
  <c r="R7" i="1"/>
  <c r="M7" i="1"/>
  <c r="I7" i="1"/>
  <c r="R6" i="1"/>
  <c r="M6" i="1"/>
  <c r="I6" i="1"/>
  <c r="R5" i="1"/>
  <c r="M5" i="1"/>
  <c r="I5" i="1"/>
  <c r="R4" i="1"/>
  <c r="M4" i="1"/>
  <c r="I4" i="1"/>
  <c r="S28" i="1" l="1"/>
  <c r="M28" i="1"/>
  <c r="O28" i="1" s="1"/>
  <c r="I28" i="1"/>
  <c r="J28" i="1" s="1"/>
  <c r="R28" i="1"/>
  <c r="U28" i="1" s="1"/>
  <c r="U14" i="1"/>
  <c r="U22" i="1"/>
</calcChain>
</file>

<file path=xl/sharedStrings.xml><?xml version="1.0" encoding="utf-8"?>
<sst xmlns="http://schemas.openxmlformats.org/spreadsheetml/2006/main" count="37" uniqueCount="28">
  <si>
    <t>NO</t>
  </si>
  <si>
    <t>KECAMATAN</t>
  </si>
  <si>
    <t>PUSKESMAS</t>
  </si>
  <si>
    <t>MALARIA</t>
  </si>
  <si>
    <t>SUSPEK</t>
  </si>
  <si>
    <t>KONFIRMASI LABORATORIUM</t>
  </si>
  <si>
    <t>% KONFIRMASI LABORATORIUM</t>
  </si>
  <si>
    <t>POSITIF</t>
  </si>
  <si>
    <t>PENGOBATAN STANDAR</t>
  </si>
  <si>
    <t>% PENGOBATAN STANDAR</t>
  </si>
  <si>
    <t xml:space="preserve">MENINGGAL </t>
  </si>
  <si>
    <t>CFR</t>
  </si>
  <si>
    <t>MIKROSKOPIS</t>
  </si>
  <si>
    <t>RAPID DIAGNOSTIC TEST (RDT)</t>
  </si>
  <si>
    <t>TOTAL</t>
  </si>
  <si>
    <t>L</t>
  </si>
  <si>
    <t>P</t>
  </si>
  <si>
    <t>L+P</t>
  </si>
  <si>
    <t>JUMLAH KAB</t>
  </si>
  <si>
    <r>
      <t>ANGKA KESAKITAN (</t>
    </r>
    <r>
      <rPr>
        <b/>
        <i/>
        <sz val="9"/>
        <color theme="1"/>
        <rFont val="Arial"/>
        <family val="2"/>
      </rPr>
      <t>ANNUAL PARASITE INCIDENCE</t>
    </r>
    <r>
      <rPr>
        <b/>
        <sz val="9"/>
        <color theme="1"/>
        <rFont val="Arial"/>
        <family val="2"/>
      </rPr>
      <t>) PER 1.000 PENDUDUK</t>
    </r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</si>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</sst>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37" fontId="1" fillId="2" borderId="1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%5e.xlsx" TargetMode="External"/><Relationship Id="rId1" Type="http://schemas.openxmlformats.org/officeDocument/2006/relationships/externalLinkPath" Target="/13f78f0d122da0c8/Documents/KOMIFO/PROFILKES%20KAB%20PACITAN_2024%20(Update%2014%20Mei%202025)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11">
          <cell r="B11">
            <v>350101</v>
          </cell>
          <cell r="D11">
            <v>35010200001</v>
          </cell>
        </row>
        <row r="12">
          <cell r="D12">
            <v>35010200002</v>
          </cell>
        </row>
        <row r="13">
          <cell r="B13">
            <v>350102</v>
          </cell>
          <cell r="D13">
            <v>35010200003</v>
          </cell>
        </row>
        <row r="14">
          <cell r="D14">
            <v>35010200004</v>
          </cell>
        </row>
        <row r="15">
          <cell r="B15">
            <v>350103</v>
          </cell>
          <cell r="D15">
            <v>35010200005</v>
          </cell>
        </row>
        <row r="16">
          <cell r="D16">
            <v>35010200006</v>
          </cell>
        </row>
        <row r="17">
          <cell r="B17">
            <v>350104</v>
          </cell>
          <cell r="D17">
            <v>35010200007</v>
          </cell>
        </row>
        <row r="18">
          <cell r="D18">
            <v>35010200008</v>
          </cell>
        </row>
        <row r="19">
          <cell r="B19">
            <v>350105</v>
          </cell>
          <cell r="D19">
            <v>35010200009</v>
          </cell>
        </row>
        <row r="20">
          <cell r="D20">
            <v>35010200010</v>
          </cell>
        </row>
        <row r="21">
          <cell r="B21">
            <v>350106</v>
          </cell>
          <cell r="D21">
            <v>35010200011</v>
          </cell>
        </row>
        <row r="22">
          <cell r="D22">
            <v>35010200012</v>
          </cell>
        </row>
        <row r="23">
          <cell r="B23">
            <v>350107</v>
          </cell>
          <cell r="D23">
            <v>35010200013</v>
          </cell>
        </row>
        <row r="24">
          <cell r="D24">
            <v>35010200014</v>
          </cell>
        </row>
        <row r="25">
          <cell r="B25">
            <v>350108</v>
          </cell>
          <cell r="D25">
            <v>35010200015</v>
          </cell>
        </row>
        <row r="26">
          <cell r="D26">
            <v>35010200016</v>
          </cell>
        </row>
        <row r="27">
          <cell r="B27">
            <v>350109</v>
          </cell>
          <cell r="D27">
            <v>35010200017</v>
          </cell>
        </row>
        <row r="28">
          <cell r="D28">
            <v>35010200018</v>
          </cell>
        </row>
        <row r="29">
          <cell r="D29">
            <v>35010200019</v>
          </cell>
        </row>
        <row r="30">
          <cell r="D30">
            <v>35010200020</v>
          </cell>
        </row>
        <row r="31">
          <cell r="D31">
            <v>35010200021</v>
          </cell>
        </row>
        <row r="32">
          <cell r="D32">
            <v>35010200022</v>
          </cell>
        </row>
        <row r="33">
          <cell r="D33">
            <v>35010200023</v>
          </cell>
        </row>
        <row r="34">
          <cell r="D34">
            <v>35010200024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8D7A-5E34-4FC3-AD82-347DB307748B}">
  <dimension ref="A1:U29"/>
  <sheetViews>
    <sheetView tabSelected="1" topLeftCell="D1" zoomScale="69" workbookViewId="0">
      <selection activeCell="A4" sqref="A4:XFD4"/>
    </sheetView>
  </sheetViews>
  <sheetFormatPr defaultRowHeight="15" x14ac:dyDescent="0.25"/>
  <cols>
    <col min="2" max="2" width="13.28515625" customWidth="1"/>
    <col min="3" max="3" width="14.28515625" customWidth="1"/>
    <col min="4" max="4" width="14" customWidth="1"/>
    <col min="5" max="5" width="16" customWidth="1"/>
    <col min="10" max="10" width="18.28515625" customWidth="1"/>
    <col min="14" max="14" width="14.7109375" customWidth="1"/>
    <col min="15" max="15" width="12.140625" customWidth="1"/>
  </cols>
  <sheetData>
    <row r="1" spans="1:21" x14ac:dyDescent="0.25">
      <c r="A1" s="19" t="s">
        <v>0</v>
      </c>
      <c r="B1" s="24" t="s">
        <v>20</v>
      </c>
      <c r="C1" s="19" t="s">
        <v>1</v>
      </c>
      <c r="D1" s="24" t="s">
        <v>21</v>
      </c>
      <c r="E1" s="19" t="s">
        <v>2</v>
      </c>
      <c r="F1" s="19" t="s">
        <v>3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x14ac:dyDescent="0.25">
      <c r="A2" s="18"/>
      <c r="B2" s="24"/>
      <c r="C2" s="18"/>
      <c r="D2" s="24"/>
      <c r="E2" s="18"/>
      <c r="F2" s="17" t="s">
        <v>4</v>
      </c>
      <c r="G2" s="19" t="s">
        <v>5</v>
      </c>
      <c r="H2" s="18"/>
      <c r="I2" s="18"/>
      <c r="J2" s="17" t="s">
        <v>6</v>
      </c>
      <c r="K2" s="19" t="s">
        <v>7</v>
      </c>
      <c r="L2" s="18"/>
      <c r="M2" s="18"/>
      <c r="N2" s="17" t="s">
        <v>8</v>
      </c>
      <c r="O2" s="17" t="s">
        <v>9</v>
      </c>
      <c r="P2" s="19" t="s">
        <v>10</v>
      </c>
      <c r="Q2" s="18"/>
      <c r="R2" s="18"/>
      <c r="S2" s="20" t="s">
        <v>11</v>
      </c>
      <c r="T2" s="18"/>
      <c r="U2" s="18"/>
    </row>
    <row r="3" spans="1:21" ht="60" x14ac:dyDescent="0.25">
      <c r="A3" s="18"/>
      <c r="B3" s="24"/>
      <c r="C3" s="18"/>
      <c r="D3" s="24"/>
      <c r="E3" s="18"/>
      <c r="F3" s="18"/>
      <c r="G3" s="2" t="s">
        <v>12</v>
      </c>
      <c r="H3" s="3" t="s">
        <v>13</v>
      </c>
      <c r="I3" s="2" t="s">
        <v>14</v>
      </c>
      <c r="J3" s="18"/>
      <c r="K3" s="2" t="s">
        <v>15</v>
      </c>
      <c r="L3" s="2" t="s">
        <v>16</v>
      </c>
      <c r="M3" s="2" t="s">
        <v>17</v>
      </c>
      <c r="N3" s="18"/>
      <c r="O3" s="18"/>
      <c r="P3" s="1" t="s">
        <v>15</v>
      </c>
      <c r="Q3" s="1" t="s">
        <v>16</v>
      </c>
      <c r="R3" s="1" t="s">
        <v>17</v>
      </c>
      <c r="S3" s="1" t="s">
        <v>15</v>
      </c>
      <c r="T3" s="1" t="s">
        <v>16</v>
      </c>
      <c r="U3" s="1" t="s">
        <v>17</v>
      </c>
    </row>
    <row r="4" spans="1:21" x14ac:dyDescent="0.25">
      <c r="A4" s="4">
        <v>1</v>
      </c>
      <c r="B4" s="4">
        <f>'[1]72'!B11</f>
        <v>350101</v>
      </c>
      <c r="C4" s="5" t="str">
        <f>'[1]9'!C9</f>
        <v>Donorojo</v>
      </c>
      <c r="D4" s="4">
        <f>'[1]72'!D11</f>
        <v>35010200001</v>
      </c>
      <c r="E4" s="5" t="str">
        <f>'[1]9'!E9</f>
        <v>Donorojo</v>
      </c>
      <c r="F4" s="6">
        <v>0</v>
      </c>
      <c r="G4" s="6">
        <v>0</v>
      </c>
      <c r="H4" s="6">
        <v>0</v>
      </c>
      <c r="I4" s="7">
        <f t="shared" ref="I4:I27" si="0">SUM(G4,H4)</f>
        <v>0</v>
      </c>
      <c r="J4" s="8">
        <v>0</v>
      </c>
      <c r="K4" s="6">
        <v>0</v>
      </c>
      <c r="L4" s="6">
        <v>0</v>
      </c>
      <c r="M4" s="7">
        <f t="shared" ref="M4:M27" si="1">SUM(K4,L4)</f>
        <v>0</v>
      </c>
      <c r="N4" s="6">
        <v>0</v>
      </c>
      <c r="O4" s="8">
        <v>0</v>
      </c>
      <c r="P4" s="6">
        <v>0</v>
      </c>
      <c r="Q4" s="6">
        <v>0</v>
      </c>
      <c r="R4" s="7">
        <f t="shared" ref="R4:R27" si="2">SUM(P4:Q4)</f>
        <v>0</v>
      </c>
      <c r="S4" s="8">
        <v>0</v>
      </c>
      <c r="T4" s="8">
        <v>0</v>
      </c>
      <c r="U4" s="8">
        <v>0</v>
      </c>
    </row>
    <row r="5" spans="1:21" x14ac:dyDescent="0.25">
      <c r="A5" s="4">
        <v>2</v>
      </c>
      <c r="B5" s="4"/>
      <c r="C5" s="5"/>
      <c r="D5" s="4">
        <f>'[1]72'!D12</f>
        <v>35010200002</v>
      </c>
      <c r="E5" s="5" t="str">
        <f>'[1]9'!E10</f>
        <v>Kalak</v>
      </c>
      <c r="F5" s="6">
        <v>0</v>
      </c>
      <c r="G5" s="6">
        <v>0</v>
      </c>
      <c r="H5" s="6">
        <v>0</v>
      </c>
      <c r="I5" s="7">
        <f t="shared" si="0"/>
        <v>0</v>
      </c>
      <c r="J5" s="8">
        <v>0</v>
      </c>
      <c r="K5" s="6">
        <v>0</v>
      </c>
      <c r="L5" s="6">
        <v>0</v>
      </c>
      <c r="M5" s="7">
        <f t="shared" si="1"/>
        <v>0</v>
      </c>
      <c r="N5" s="6">
        <v>0</v>
      </c>
      <c r="O5" s="8">
        <v>0</v>
      </c>
      <c r="P5" s="6">
        <v>0</v>
      </c>
      <c r="Q5" s="6">
        <v>0</v>
      </c>
      <c r="R5" s="7">
        <f t="shared" si="2"/>
        <v>0</v>
      </c>
      <c r="S5" s="8">
        <v>0</v>
      </c>
      <c r="T5" s="8">
        <v>0</v>
      </c>
      <c r="U5" s="8">
        <v>0</v>
      </c>
    </row>
    <row r="6" spans="1:21" x14ac:dyDescent="0.25">
      <c r="A6" s="4">
        <v>3</v>
      </c>
      <c r="B6" s="4">
        <f>'[1]72'!B13</f>
        <v>350102</v>
      </c>
      <c r="C6" s="5" t="str">
        <f>'[1]9'!C11</f>
        <v>Punung</v>
      </c>
      <c r="D6" s="4">
        <f>'[1]72'!D13</f>
        <v>35010200003</v>
      </c>
      <c r="E6" s="5" t="str">
        <f>'[1]9'!E11</f>
        <v>Punung</v>
      </c>
      <c r="F6" s="6">
        <v>0</v>
      </c>
      <c r="G6" s="6">
        <v>0</v>
      </c>
      <c r="H6" s="6">
        <v>0</v>
      </c>
      <c r="I6" s="7">
        <f t="shared" si="0"/>
        <v>0</v>
      </c>
      <c r="J6" s="8">
        <v>0</v>
      </c>
      <c r="K6" s="6">
        <v>0</v>
      </c>
      <c r="L6" s="6">
        <v>0</v>
      </c>
      <c r="M6" s="7">
        <f t="shared" si="1"/>
        <v>0</v>
      </c>
      <c r="N6" s="6">
        <v>0</v>
      </c>
      <c r="O6" s="8">
        <v>0</v>
      </c>
      <c r="P6" s="6">
        <v>0</v>
      </c>
      <c r="Q6" s="6">
        <v>0</v>
      </c>
      <c r="R6" s="7">
        <f t="shared" si="2"/>
        <v>0</v>
      </c>
      <c r="S6" s="8">
        <v>0</v>
      </c>
      <c r="T6" s="8">
        <v>0</v>
      </c>
      <c r="U6" s="8">
        <v>0</v>
      </c>
    </row>
    <row r="7" spans="1:21" x14ac:dyDescent="0.25">
      <c r="A7" s="4">
        <v>4</v>
      </c>
      <c r="B7" s="4"/>
      <c r="C7" s="5"/>
      <c r="D7" s="4">
        <f>'[1]72'!D14</f>
        <v>35010200004</v>
      </c>
      <c r="E7" s="5" t="str">
        <f>'[1]9'!E12</f>
        <v>Gondosari</v>
      </c>
      <c r="F7" s="6">
        <v>0</v>
      </c>
      <c r="G7" s="6">
        <v>0</v>
      </c>
      <c r="H7" s="6">
        <v>0</v>
      </c>
      <c r="I7" s="7">
        <f t="shared" si="0"/>
        <v>0</v>
      </c>
      <c r="J7" s="8">
        <v>0</v>
      </c>
      <c r="K7" s="6">
        <v>0</v>
      </c>
      <c r="L7" s="6">
        <v>0</v>
      </c>
      <c r="M7" s="7">
        <f t="shared" si="1"/>
        <v>0</v>
      </c>
      <c r="N7" s="6">
        <v>0</v>
      </c>
      <c r="O7" s="8">
        <v>0</v>
      </c>
      <c r="P7" s="6">
        <v>0</v>
      </c>
      <c r="Q7" s="6">
        <v>0</v>
      </c>
      <c r="R7" s="7">
        <f t="shared" si="2"/>
        <v>0</v>
      </c>
      <c r="S7" s="8">
        <v>0</v>
      </c>
      <c r="T7" s="8">
        <v>0</v>
      </c>
      <c r="U7" s="8">
        <v>0</v>
      </c>
    </row>
    <row r="8" spans="1:21" x14ac:dyDescent="0.25">
      <c r="A8" s="4">
        <v>5</v>
      </c>
      <c r="B8" s="4">
        <f>'[1]72'!B15</f>
        <v>350103</v>
      </c>
      <c r="C8" s="5" t="str">
        <f>'[1]9'!C13</f>
        <v>Pringkuku</v>
      </c>
      <c r="D8" s="4">
        <f>'[1]72'!D15</f>
        <v>35010200005</v>
      </c>
      <c r="E8" s="5" t="str">
        <f>'[1]9'!E13</f>
        <v>Pringkuku</v>
      </c>
      <c r="F8" s="6">
        <v>0</v>
      </c>
      <c r="G8" s="6">
        <v>0</v>
      </c>
      <c r="H8" s="6">
        <v>0</v>
      </c>
      <c r="I8" s="7">
        <f t="shared" si="0"/>
        <v>0</v>
      </c>
      <c r="J8" s="8">
        <v>0</v>
      </c>
      <c r="K8" s="6">
        <v>0</v>
      </c>
      <c r="L8" s="6">
        <v>0</v>
      </c>
      <c r="M8" s="7">
        <f t="shared" si="1"/>
        <v>0</v>
      </c>
      <c r="N8" s="6">
        <v>0</v>
      </c>
      <c r="O8" s="8">
        <v>0</v>
      </c>
      <c r="P8" s="6">
        <v>0</v>
      </c>
      <c r="Q8" s="6">
        <v>0</v>
      </c>
      <c r="R8" s="7">
        <f t="shared" si="2"/>
        <v>0</v>
      </c>
      <c r="S8" s="8">
        <v>0</v>
      </c>
      <c r="T8" s="8">
        <v>0</v>
      </c>
      <c r="U8" s="8">
        <v>0</v>
      </c>
    </row>
    <row r="9" spans="1:21" x14ac:dyDescent="0.25">
      <c r="A9" s="4">
        <v>6</v>
      </c>
      <c r="B9" s="4"/>
      <c r="C9" s="5"/>
      <c r="D9" s="4">
        <f>'[1]72'!D16</f>
        <v>35010200006</v>
      </c>
      <c r="E9" s="5" t="str">
        <f>'[1]9'!E14</f>
        <v>Candi</v>
      </c>
      <c r="F9" s="6">
        <v>0</v>
      </c>
      <c r="G9" s="6">
        <v>0</v>
      </c>
      <c r="H9" s="6">
        <v>0</v>
      </c>
      <c r="I9" s="7">
        <f t="shared" si="0"/>
        <v>0</v>
      </c>
      <c r="J9" s="8">
        <v>0</v>
      </c>
      <c r="K9" s="6">
        <v>0</v>
      </c>
      <c r="L9" s="6">
        <v>0</v>
      </c>
      <c r="M9" s="7">
        <f t="shared" si="1"/>
        <v>0</v>
      </c>
      <c r="N9" s="6">
        <v>0</v>
      </c>
      <c r="O9" s="8">
        <v>0</v>
      </c>
      <c r="P9" s="6">
        <v>0</v>
      </c>
      <c r="Q9" s="6">
        <v>0</v>
      </c>
      <c r="R9" s="7">
        <f t="shared" si="2"/>
        <v>0</v>
      </c>
      <c r="S9" s="8">
        <v>0</v>
      </c>
      <c r="T9" s="8">
        <v>0</v>
      </c>
      <c r="U9" s="8">
        <v>0</v>
      </c>
    </row>
    <row r="10" spans="1:21" x14ac:dyDescent="0.25">
      <c r="A10" s="4">
        <v>7</v>
      </c>
      <c r="B10" s="4">
        <f>'[1]72'!B17</f>
        <v>350104</v>
      </c>
      <c r="C10" s="5" t="str">
        <f>'[1]9'!C15</f>
        <v>Pacitan</v>
      </c>
      <c r="D10" s="4">
        <f>'[1]72'!D17</f>
        <v>35010200007</v>
      </c>
      <c r="E10" s="5" t="str">
        <f>'[1]9'!E15</f>
        <v>Pacitan</v>
      </c>
      <c r="F10" s="6">
        <v>0</v>
      </c>
      <c r="G10" s="6">
        <v>0</v>
      </c>
      <c r="H10" s="6">
        <v>0</v>
      </c>
      <c r="I10" s="7">
        <f t="shared" si="0"/>
        <v>0</v>
      </c>
      <c r="J10" s="8">
        <v>0</v>
      </c>
      <c r="K10" s="6">
        <v>0</v>
      </c>
      <c r="L10" s="6">
        <v>0</v>
      </c>
      <c r="M10" s="7">
        <f t="shared" si="1"/>
        <v>0</v>
      </c>
      <c r="N10" s="6">
        <v>0</v>
      </c>
      <c r="O10" s="8">
        <v>0</v>
      </c>
      <c r="P10" s="6">
        <v>0</v>
      </c>
      <c r="Q10" s="6">
        <v>0</v>
      </c>
      <c r="R10" s="7">
        <f t="shared" si="2"/>
        <v>0</v>
      </c>
      <c r="S10" s="8">
        <v>0</v>
      </c>
      <c r="T10" s="8">
        <v>0</v>
      </c>
      <c r="U10" s="8">
        <v>0</v>
      </c>
    </row>
    <row r="11" spans="1:21" x14ac:dyDescent="0.25">
      <c r="A11" s="4">
        <v>8</v>
      </c>
      <c r="B11" s="4"/>
      <c r="C11" s="5"/>
      <c r="D11" s="4">
        <f>'[1]72'!D18</f>
        <v>35010200008</v>
      </c>
      <c r="E11" s="5" t="str">
        <f>'[1]9'!E16</f>
        <v>Tanjungsari</v>
      </c>
      <c r="F11" s="6">
        <v>0</v>
      </c>
      <c r="G11" s="6">
        <v>0</v>
      </c>
      <c r="H11" s="6">
        <v>0</v>
      </c>
      <c r="I11" s="7">
        <f t="shared" si="0"/>
        <v>0</v>
      </c>
      <c r="J11" s="8">
        <v>0</v>
      </c>
      <c r="K11" s="6">
        <v>0</v>
      </c>
      <c r="L11" s="6">
        <v>0</v>
      </c>
      <c r="M11" s="7">
        <f t="shared" si="1"/>
        <v>0</v>
      </c>
      <c r="N11" s="6">
        <v>0</v>
      </c>
      <c r="O11" s="8">
        <v>0</v>
      </c>
      <c r="P11" s="6">
        <v>0</v>
      </c>
      <c r="Q11" s="6">
        <v>0</v>
      </c>
      <c r="R11" s="7">
        <f t="shared" si="2"/>
        <v>0</v>
      </c>
      <c r="S11" s="8">
        <v>0</v>
      </c>
      <c r="T11" s="8">
        <v>0</v>
      </c>
      <c r="U11" s="8">
        <v>0</v>
      </c>
    </row>
    <row r="12" spans="1:21" x14ac:dyDescent="0.25">
      <c r="A12" s="4">
        <v>9</v>
      </c>
      <c r="B12" s="4">
        <f>'[1]72'!B19</f>
        <v>350105</v>
      </c>
      <c r="C12" s="5" t="str">
        <f>'[1]9'!C17</f>
        <v>Kebonagung</v>
      </c>
      <c r="D12" s="4">
        <f>'[1]72'!D19</f>
        <v>35010200009</v>
      </c>
      <c r="E12" s="5" t="str">
        <f>'[1]9'!E17</f>
        <v>Kebonagung</v>
      </c>
      <c r="F12" s="6">
        <v>0</v>
      </c>
      <c r="G12" s="6">
        <v>0</v>
      </c>
      <c r="H12" s="6">
        <v>0</v>
      </c>
      <c r="I12" s="7">
        <f t="shared" si="0"/>
        <v>0</v>
      </c>
      <c r="J12" s="8">
        <v>0</v>
      </c>
      <c r="K12" s="6">
        <v>0</v>
      </c>
      <c r="L12" s="6">
        <v>0</v>
      </c>
      <c r="M12" s="7">
        <f t="shared" si="1"/>
        <v>0</v>
      </c>
      <c r="N12" s="6">
        <v>0</v>
      </c>
      <c r="O12" s="8">
        <v>0</v>
      </c>
      <c r="P12" s="6">
        <v>0</v>
      </c>
      <c r="Q12" s="6">
        <v>0</v>
      </c>
      <c r="R12" s="7">
        <f t="shared" si="2"/>
        <v>0</v>
      </c>
      <c r="S12" s="8">
        <v>0</v>
      </c>
      <c r="T12" s="8">
        <v>0</v>
      </c>
      <c r="U12" s="8">
        <v>0</v>
      </c>
    </row>
    <row r="13" spans="1:21" x14ac:dyDescent="0.25">
      <c r="A13" s="4">
        <v>10</v>
      </c>
      <c r="B13" s="4"/>
      <c r="C13" s="5"/>
      <c r="D13" s="4">
        <f>'[1]72'!D20</f>
        <v>35010200010</v>
      </c>
      <c r="E13" s="5" t="str">
        <f>'[1]9'!E18</f>
        <v>Ketrowonojoyo</v>
      </c>
      <c r="F13" s="6">
        <v>0</v>
      </c>
      <c r="G13" s="6">
        <v>0</v>
      </c>
      <c r="H13" s="6">
        <v>0</v>
      </c>
      <c r="I13" s="7">
        <f t="shared" si="0"/>
        <v>0</v>
      </c>
      <c r="J13" s="8">
        <v>0</v>
      </c>
      <c r="K13" s="6">
        <v>0</v>
      </c>
      <c r="L13" s="6">
        <v>0</v>
      </c>
      <c r="M13" s="7">
        <f t="shared" si="1"/>
        <v>0</v>
      </c>
      <c r="N13" s="6">
        <v>0</v>
      </c>
      <c r="O13" s="8">
        <v>0</v>
      </c>
      <c r="P13" s="6">
        <v>0</v>
      </c>
      <c r="Q13" s="6">
        <v>0</v>
      </c>
      <c r="R13" s="7">
        <f t="shared" si="2"/>
        <v>0</v>
      </c>
      <c r="S13" s="8">
        <v>0</v>
      </c>
      <c r="T13" s="8">
        <v>0</v>
      </c>
      <c r="U13" s="8">
        <v>0</v>
      </c>
    </row>
    <row r="14" spans="1:21" x14ac:dyDescent="0.25">
      <c r="A14" s="4">
        <v>11</v>
      </c>
      <c r="B14" s="4">
        <f>'[1]72'!B21</f>
        <v>350106</v>
      </c>
      <c r="C14" s="5" t="str">
        <f>'[1]9'!C19</f>
        <v>Arjosari</v>
      </c>
      <c r="D14" s="4">
        <f>'[1]72'!D21</f>
        <v>35010200011</v>
      </c>
      <c r="E14" s="5" t="str">
        <f>'[1]9'!E19</f>
        <v>Arjosari</v>
      </c>
      <c r="F14" s="6">
        <v>1</v>
      </c>
      <c r="G14" s="6">
        <v>0</v>
      </c>
      <c r="H14" s="6">
        <v>1</v>
      </c>
      <c r="I14" s="7">
        <f t="shared" si="0"/>
        <v>1</v>
      </c>
      <c r="J14" s="8">
        <f>I14/F14*100</f>
        <v>100</v>
      </c>
      <c r="K14" s="6">
        <v>1</v>
      </c>
      <c r="L14" s="6">
        <v>0</v>
      </c>
      <c r="M14" s="7">
        <f t="shared" si="1"/>
        <v>1</v>
      </c>
      <c r="N14" s="6">
        <v>1</v>
      </c>
      <c r="O14" s="8">
        <f>N14/M14*100</f>
        <v>100</v>
      </c>
      <c r="P14" s="6">
        <v>0</v>
      </c>
      <c r="Q14" s="6">
        <v>0</v>
      </c>
      <c r="R14" s="7">
        <f t="shared" si="2"/>
        <v>0</v>
      </c>
      <c r="S14" s="8">
        <f>P14/K14*100</f>
        <v>0</v>
      </c>
      <c r="T14" s="8">
        <v>0</v>
      </c>
      <c r="U14" s="8">
        <f>R14/(M14)*100</f>
        <v>0</v>
      </c>
    </row>
    <row r="15" spans="1:21" x14ac:dyDescent="0.25">
      <c r="A15" s="4">
        <v>12</v>
      </c>
      <c r="B15" s="4"/>
      <c r="C15" s="5"/>
      <c r="D15" s="4">
        <f>'[1]72'!D22</f>
        <v>35010200012</v>
      </c>
      <c r="E15" s="5" t="str">
        <f>'[1]9'!E20</f>
        <v>Kedungbendo</v>
      </c>
      <c r="F15" s="6">
        <v>0</v>
      </c>
      <c r="G15" s="6">
        <v>0</v>
      </c>
      <c r="H15" s="6">
        <v>0</v>
      </c>
      <c r="I15" s="7">
        <f t="shared" si="0"/>
        <v>0</v>
      </c>
      <c r="J15" s="8">
        <v>0</v>
      </c>
      <c r="K15" s="6">
        <v>0</v>
      </c>
      <c r="L15" s="6">
        <v>0</v>
      </c>
      <c r="M15" s="7">
        <f t="shared" si="1"/>
        <v>0</v>
      </c>
      <c r="N15" s="6">
        <v>0</v>
      </c>
      <c r="O15" s="8">
        <v>0</v>
      </c>
      <c r="P15" s="6">
        <v>0</v>
      </c>
      <c r="Q15" s="6">
        <v>0</v>
      </c>
      <c r="R15" s="7">
        <f t="shared" si="2"/>
        <v>0</v>
      </c>
      <c r="S15" s="8">
        <v>0</v>
      </c>
      <c r="T15" s="8">
        <v>0</v>
      </c>
      <c r="U15" s="8">
        <v>0</v>
      </c>
    </row>
    <row r="16" spans="1:21" x14ac:dyDescent="0.25">
      <c r="A16" s="4">
        <v>13</v>
      </c>
      <c r="B16" s="4">
        <f>'[1]72'!B23</f>
        <v>350107</v>
      </c>
      <c r="C16" s="5" t="str">
        <f>'[1]9'!C21</f>
        <v>Nawangan</v>
      </c>
      <c r="D16" s="4">
        <f>'[1]72'!D23</f>
        <v>35010200013</v>
      </c>
      <c r="E16" s="5" t="str">
        <f>'[1]9'!E21</f>
        <v>Nawangan</v>
      </c>
      <c r="F16" s="6">
        <v>0</v>
      </c>
      <c r="G16" s="6">
        <v>0</v>
      </c>
      <c r="H16" s="6">
        <v>0</v>
      </c>
      <c r="I16" s="7">
        <f t="shared" si="0"/>
        <v>0</v>
      </c>
      <c r="J16" s="8">
        <v>0</v>
      </c>
      <c r="K16" s="6">
        <v>0</v>
      </c>
      <c r="L16" s="6">
        <v>0</v>
      </c>
      <c r="M16" s="7">
        <f t="shared" si="1"/>
        <v>0</v>
      </c>
      <c r="N16" s="6">
        <v>0</v>
      </c>
      <c r="O16" s="8">
        <v>0</v>
      </c>
      <c r="P16" s="6">
        <v>0</v>
      </c>
      <c r="Q16" s="6">
        <v>0</v>
      </c>
      <c r="R16" s="7">
        <f t="shared" si="2"/>
        <v>0</v>
      </c>
      <c r="S16" s="8">
        <v>0</v>
      </c>
      <c r="T16" s="8">
        <v>0</v>
      </c>
      <c r="U16" s="8">
        <v>0</v>
      </c>
    </row>
    <row r="17" spans="1:21" x14ac:dyDescent="0.25">
      <c r="A17" s="4">
        <v>14</v>
      </c>
      <c r="B17" s="4"/>
      <c r="C17" s="5"/>
      <c r="D17" s="4">
        <f>'[1]72'!D24</f>
        <v>35010200014</v>
      </c>
      <c r="E17" s="5" t="str">
        <f>'[1]9'!E22</f>
        <v>Pakis Baru</v>
      </c>
      <c r="F17" s="6">
        <v>0</v>
      </c>
      <c r="G17" s="6">
        <v>0</v>
      </c>
      <c r="H17" s="6">
        <v>0</v>
      </c>
      <c r="I17" s="7">
        <f t="shared" si="0"/>
        <v>0</v>
      </c>
      <c r="J17" s="8">
        <v>0</v>
      </c>
      <c r="K17" s="6">
        <v>0</v>
      </c>
      <c r="L17" s="6">
        <v>0</v>
      </c>
      <c r="M17" s="7">
        <f t="shared" si="1"/>
        <v>0</v>
      </c>
      <c r="N17" s="6">
        <v>0</v>
      </c>
      <c r="O17" s="8">
        <v>0</v>
      </c>
      <c r="P17" s="6">
        <v>0</v>
      </c>
      <c r="Q17" s="6">
        <v>0</v>
      </c>
      <c r="R17" s="7">
        <f t="shared" si="2"/>
        <v>0</v>
      </c>
      <c r="S17" s="8">
        <v>0</v>
      </c>
      <c r="T17" s="8">
        <v>0</v>
      </c>
      <c r="U17" s="8">
        <v>0</v>
      </c>
    </row>
    <row r="18" spans="1:21" x14ac:dyDescent="0.25">
      <c r="A18" s="4">
        <v>15</v>
      </c>
      <c r="B18" s="4">
        <f>'[1]72'!B25</f>
        <v>350108</v>
      </c>
      <c r="C18" s="5" t="str">
        <f>'[1]9'!C23</f>
        <v>Bandar</v>
      </c>
      <c r="D18" s="4">
        <f>'[1]72'!D25</f>
        <v>35010200015</v>
      </c>
      <c r="E18" s="5" t="str">
        <f>'[1]9'!E23</f>
        <v>Bandar</v>
      </c>
      <c r="F18" s="6">
        <v>0</v>
      </c>
      <c r="G18" s="6">
        <v>0</v>
      </c>
      <c r="H18" s="6">
        <v>0</v>
      </c>
      <c r="I18" s="7">
        <f t="shared" si="0"/>
        <v>0</v>
      </c>
      <c r="J18" s="8">
        <v>0</v>
      </c>
      <c r="K18" s="6">
        <v>0</v>
      </c>
      <c r="L18" s="6">
        <v>0</v>
      </c>
      <c r="M18" s="7">
        <f t="shared" si="1"/>
        <v>0</v>
      </c>
      <c r="N18" s="6">
        <v>0</v>
      </c>
      <c r="O18" s="8">
        <v>0</v>
      </c>
      <c r="P18" s="6">
        <v>0</v>
      </c>
      <c r="Q18" s="6">
        <v>0</v>
      </c>
      <c r="R18" s="7">
        <f t="shared" si="2"/>
        <v>0</v>
      </c>
      <c r="S18" s="8">
        <v>0</v>
      </c>
      <c r="T18" s="8">
        <v>0</v>
      </c>
      <c r="U18" s="8">
        <v>0</v>
      </c>
    </row>
    <row r="19" spans="1:21" x14ac:dyDescent="0.25">
      <c r="A19" s="4">
        <v>16</v>
      </c>
      <c r="B19" s="4"/>
      <c r="C19" s="5"/>
      <c r="D19" s="4">
        <f>'[1]72'!D26</f>
        <v>35010200016</v>
      </c>
      <c r="E19" s="5" t="str">
        <f>'[1]9'!E24</f>
        <v>Jeruk</v>
      </c>
      <c r="F19" s="6">
        <v>0</v>
      </c>
      <c r="G19" s="6">
        <v>0</v>
      </c>
      <c r="H19" s="6">
        <v>0</v>
      </c>
      <c r="I19" s="7">
        <f t="shared" si="0"/>
        <v>0</v>
      </c>
      <c r="J19" s="8">
        <v>0</v>
      </c>
      <c r="K19" s="6">
        <v>0</v>
      </c>
      <c r="L19" s="6">
        <v>0</v>
      </c>
      <c r="M19" s="7">
        <f t="shared" si="1"/>
        <v>0</v>
      </c>
      <c r="N19" s="6">
        <v>0</v>
      </c>
      <c r="O19" s="8">
        <v>0</v>
      </c>
      <c r="P19" s="6">
        <v>0</v>
      </c>
      <c r="Q19" s="6">
        <v>0</v>
      </c>
      <c r="R19" s="7">
        <f t="shared" si="2"/>
        <v>0</v>
      </c>
      <c r="S19" s="8">
        <v>0</v>
      </c>
      <c r="T19" s="8">
        <v>0</v>
      </c>
      <c r="U19" s="8">
        <v>0</v>
      </c>
    </row>
    <row r="20" spans="1:21" x14ac:dyDescent="0.25">
      <c r="A20" s="4">
        <v>17</v>
      </c>
      <c r="B20" s="4">
        <f>'[1]72'!B27</f>
        <v>350109</v>
      </c>
      <c r="C20" s="5" t="str">
        <f>'[1]9'!C25</f>
        <v>Tegalombo</v>
      </c>
      <c r="D20" s="4">
        <f>'[1]72'!D27</f>
        <v>35010200017</v>
      </c>
      <c r="E20" s="5" t="str">
        <f>'[1]9'!E25</f>
        <v>Tegalombo</v>
      </c>
      <c r="F20" s="6">
        <v>105</v>
      </c>
      <c r="G20" s="6">
        <v>0</v>
      </c>
      <c r="H20" s="6">
        <v>105</v>
      </c>
      <c r="I20" s="7">
        <f t="shared" si="0"/>
        <v>105</v>
      </c>
      <c r="J20" s="8">
        <f>I20/F20*100</f>
        <v>100</v>
      </c>
      <c r="K20" s="6">
        <v>0</v>
      </c>
      <c r="L20" s="6">
        <v>0</v>
      </c>
      <c r="M20" s="7">
        <f t="shared" si="1"/>
        <v>0</v>
      </c>
      <c r="N20" s="6">
        <v>0</v>
      </c>
      <c r="O20" s="8">
        <v>0</v>
      </c>
      <c r="P20" s="6">
        <v>0</v>
      </c>
      <c r="Q20" s="6">
        <v>0</v>
      </c>
      <c r="R20" s="7">
        <f t="shared" si="2"/>
        <v>0</v>
      </c>
      <c r="S20" s="8">
        <v>0</v>
      </c>
      <c r="T20" s="8">
        <v>0</v>
      </c>
      <c r="U20" s="8">
        <v>0</v>
      </c>
    </row>
    <row r="21" spans="1:21" x14ac:dyDescent="0.25">
      <c r="A21" s="4">
        <v>18</v>
      </c>
      <c r="B21" s="16"/>
      <c r="C21" s="5"/>
      <c r="D21" s="4">
        <f>'[1]72'!D28</f>
        <v>35010200018</v>
      </c>
      <c r="E21" s="5" t="str">
        <f>'[1]9'!E26</f>
        <v>Gemaharjo</v>
      </c>
      <c r="F21" s="6">
        <v>0</v>
      </c>
      <c r="G21" s="6">
        <v>0</v>
      </c>
      <c r="H21" s="6">
        <v>0</v>
      </c>
      <c r="I21" s="7">
        <f t="shared" si="0"/>
        <v>0</v>
      </c>
      <c r="J21" s="8">
        <v>0</v>
      </c>
      <c r="K21" s="6">
        <v>0</v>
      </c>
      <c r="L21" s="6">
        <v>0</v>
      </c>
      <c r="M21" s="7">
        <f t="shared" si="1"/>
        <v>0</v>
      </c>
      <c r="N21" s="6">
        <v>0</v>
      </c>
      <c r="O21" s="8">
        <v>0</v>
      </c>
      <c r="P21" s="6">
        <v>0</v>
      </c>
      <c r="Q21" s="6">
        <v>0</v>
      </c>
      <c r="R21" s="7">
        <f t="shared" si="2"/>
        <v>0</v>
      </c>
      <c r="S21" s="8">
        <v>0</v>
      </c>
      <c r="T21" s="8">
        <v>0</v>
      </c>
      <c r="U21" s="8">
        <v>0</v>
      </c>
    </row>
    <row r="22" spans="1:21" x14ac:dyDescent="0.25">
      <c r="A22" s="4">
        <v>19</v>
      </c>
      <c r="B22" s="16">
        <v>350110</v>
      </c>
      <c r="C22" s="16" t="s">
        <v>22</v>
      </c>
      <c r="D22" s="4">
        <f>'[1]72'!D29</f>
        <v>35010200019</v>
      </c>
      <c r="E22" s="16" t="s">
        <v>22</v>
      </c>
      <c r="F22" s="6">
        <v>26</v>
      </c>
      <c r="G22" s="6">
        <v>0</v>
      </c>
      <c r="H22" s="6">
        <v>26</v>
      </c>
      <c r="I22" s="7">
        <f t="shared" si="0"/>
        <v>26</v>
      </c>
      <c r="J22" s="8">
        <f t="shared" ref="J22:J23" si="3">I22/F22*100</f>
        <v>100</v>
      </c>
      <c r="K22" s="6">
        <v>3</v>
      </c>
      <c r="L22" s="6">
        <v>0</v>
      </c>
      <c r="M22" s="7">
        <f t="shared" si="1"/>
        <v>3</v>
      </c>
      <c r="N22" s="6">
        <v>3</v>
      </c>
      <c r="O22" s="8">
        <f>N22/M22*100</f>
        <v>100</v>
      </c>
      <c r="P22" s="6">
        <v>0</v>
      </c>
      <c r="Q22" s="6">
        <v>0</v>
      </c>
      <c r="R22" s="7">
        <f t="shared" si="2"/>
        <v>0</v>
      </c>
      <c r="S22" s="8">
        <f>P22/K22*100</f>
        <v>0</v>
      </c>
      <c r="T22" s="8">
        <v>0</v>
      </c>
      <c r="U22" s="8">
        <f>R22/(M22)*100</f>
        <v>0</v>
      </c>
    </row>
    <row r="23" spans="1:21" x14ac:dyDescent="0.25">
      <c r="A23" s="4">
        <v>20</v>
      </c>
      <c r="B23" s="4"/>
      <c r="C23" s="16"/>
      <c r="D23" s="4">
        <f>'[1]72'!D30</f>
        <v>35010200020</v>
      </c>
      <c r="E23" s="16" t="s">
        <v>25</v>
      </c>
      <c r="F23" s="6">
        <v>4</v>
      </c>
      <c r="G23" s="6">
        <v>0</v>
      </c>
      <c r="H23" s="6">
        <v>4</v>
      </c>
      <c r="I23" s="7">
        <f t="shared" si="0"/>
        <v>4</v>
      </c>
      <c r="J23" s="8">
        <f t="shared" si="3"/>
        <v>100</v>
      </c>
      <c r="K23" s="6">
        <v>0</v>
      </c>
      <c r="L23" s="6">
        <v>0</v>
      </c>
      <c r="M23" s="7">
        <f t="shared" si="1"/>
        <v>0</v>
      </c>
      <c r="N23" s="6">
        <v>0</v>
      </c>
      <c r="O23" s="8">
        <v>0</v>
      </c>
      <c r="P23" s="6">
        <v>0</v>
      </c>
      <c r="Q23" s="6">
        <v>0</v>
      </c>
      <c r="R23" s="7">
        <f t="shared" si="2"/>
        <v>0</v>
      </c>
      <c r="S23" s="8">
        <v>0</v>
      </c>
      <c r="T23" s="8">
        <v>0</v>
      </c>
      <c r="U23" s="8">
        <v>0</v>
      </c>
    </row>
    <row r="24" spans="1:21" x14ac:dyDescent="0.25">
      <c r="A24" s="4">
        <v>21</v>
      </c>
      <c r="B24" s="16">
        <v>350111</v>
      </c>
      <c r="C24" s="16" t="s">
        <v>23</v>
      </c>
      <c r="D24" s="4">
        <f>'[1]72'!D31</f>
        <v>35010200021</v>
      </c>
      <c r="E24" s="16" t="s">
        <v>23</v>
      </c>
      <c r="F24" s="6">
        <v>0</v>
      </c>
      <c r="G24" s="6">
        <v>0</v>
      </c>
      <c r="H24" s="6">
        <v>0</v>
      </c>
      <c r="I24" s="7">
        <f t="shared" si="0"/>
        <v>0</v>
      </c>
      <c r="J24" s="8">
        <v>0</v>
      </c>
      <c r="K24" s="6">
        <v>0</v>
      </c>
      <c r="L24" s="6">
        <v>0</v>
      </c>
      <c r="M24" s="7">
        <f t="shared" si="1"/>
        <v>0</v>
      </c>
      <c r="N24" s="6">
        <v>0</v>
      </c>
      <c r="O24" s="8">
        <v>0</v>
      </c>
      <c r="P24" s="6">
        <v>0</v>
      </c>
      <c r="Q24" s="6">
        <v>0</v>
      </c>
      <c r="R24" s="7">
        <f t="shared" si="2"/>
        <v>0</v>
      </c>
      <c r="S24" s="8">
        <v>0</v>
      </c>
      <c r="T24" s="8">
        <v>0</v>
      </c>
      <c r="U24" s="8">
        <v>0</v>
      </c>
    </row>
    <row r="25" spans="1:21" x14ac:dyDescent="0.25">
      <c r="A25" s="4">
        <v>22</v>
      </c>
      <c r="B25" s="16"/>
      <c r="C25" s="16"/>
      <c r="D25" s="4">
        <f>'[1]72'!D32</f>
        <v>35010200022</v>
      </c>
      <c r="E25" s="16" t="s">
        <v>26</v>
      </c>
      <c r="F25" s="6">
        <v>0</v>
      </c>
      <c r="G25" s="6">
        <v>0</v>
      </c>
      <c r="H25" s="6">
        <v>0</v>
      </c>
      <c r="I25" s="7">
        <f t="shared" si="0"/>
        <v>0</v>
      </c>
      <c r="J25" s="8">
        <v>0</v>
      </c>
      <c r="K25" s="6">
        <v>0</v>
      </c>
      <c r="L25" s="6">
        <v>0</v>
      </c>
      <c r="M25" s="7">
        <f t="shared" si="1"/>
        <v>0</v>
      </c>
      <c r="N25" s="6">
        <v>0</v>
      </c>
      <c r="O25" s="8">
        <v>0</v>
      </c>
      <c r="P25" s="6">
        <v>0</v>
      </c>
      <c r="Q25" s="6">
        <v>0</v>
      </c>
      <c r="R25" s="7">
        <f t="shared" si="2"/>
        <v>0</v>
      </c>
      <c r="S25" s="8">
        <v>0</v>
      </c>
      <c r="T25" s="8">
        <v>0</v>
      </c>
      <c r="U25" s="8">
        <v>0</v>
      </c>
    </row>
    <row r="26" spans="1:21" x14ac:dyDescent="0.25">
      <c r="A26" s="4">
        <v>23</v>
      </c>
      <c r="B26" s="16">
        <v>350112</v>
      </c>
      <c r="C26" s="16" t="s">
        <v>24</v>
      </c>
      <c r="D26" s="4">
        <f>'[1]72'!D33</f>
        <v>35010200023</v>
      </c>
      <c r="E26" s="16" t="s">
        <v>24</v>
      </c>
      <c r="F26" s="6">
        <v>0</v>
      </c>
      <c r="G26" s="6">
        <v>0</v>
      </c>
      <c r="H26" s="6">
        <v>0</v>
      </c>
      <c r="I26" s="7">
        <f t="shared" si="0"/>
        <v>0</v>
      </c>
      <c r="J26" s="8">
        <v>0</v>
      </c>
      <c r="K26" s="6">
        <v>0</v>
      </c>
      <c r="L26" s="6">
        <v>0</v>
      </c>
      <c r="M26" s="7">
        <f t="shared" si="1"/>
        <v>0</v>
      </c>
      <c r="N26" s="6">
        <v>0</v>
      </c>
      <c r="O26" s="8">
        <v>0</v>
      </c>
      <c r="P26" s="6">
        <v>0</v>
      </c>
      <c r="Q26" s="6">
        <v>0</v>
      </c>
      <c r="R26" s="7">
        <f t="shared" si="2"/>
        <v>0</v>
      </c>
      <c r="S26" s="8">
        <v>0</v>
      </c>
      <c r="T26" s="8">
        <v>0</v>
      </c>
      <c r="U26" s="8">
        <v>0</v>
      </c>
    </row>
    <row r="27" spans="1:21" x14ac:dyDescent="0.25">
      <c r="A27" s="4">
        <v>24</v>
      </c>
      <c r="B27" s="16"/>
      <c r="C27" s="16"/>
      <c r="D27" s="4">
        <f>'[1]72'!D34</f>
        <v>35010200024</v>
      </c>
      <c r="E27" s="16" t="s">
        <v>27</v>
      </c>
      <c r="F27" s="6">
        <v>0</v>
      </c>
      <c r="G27" s="6">
        <v>0</v>
      </c>
      <c r="H27" s="6">
        <v>0</v>
      </c>
      <c r="I27" s="7">
        <f t="shared" si="0"/>
        <v>0</v>
      </c>
      <c r="J27" s="8">
        <v>0</v>
      </c>
      <c r="K27" s="6">
        <v>0</v>
      </c>
      <c r="L27" s="6">
        <v>0</v>
      </c>
      <c r="M27" s="7">
        <f t="shared" si="1"/>
        <v>0</v>
      </c>
      <c r="N27" s="6">
        <v>0</v>
      </c>
      <c r="O27" s="8">
        <v>0</v>
      </c>
      <c r="P27" s="6">
        <v>0</v>
      </c>
      <c r="Q27" s="6">
        <v>0</v>
      </c>
      <c r="R27" s="7">
        <f t="shared" si="2"/>
        <v>0</v>
      </c>
      <c r="S27" s="8">
        <v>0</v>
      </c>
      <c r="T27" s="8">
        <v>0</v>
      </c>
      <c r="U27" s="8">
        <v>0</v>
      </c>
    </row>
    <row r="28" spans="1:21" x14ac:dyDescent="0.25">
      <c r="A28" s="21" t="s">
        <v>18</v>
      </c>
      <c r="B28" s="22"/>
      <c r="C28" s="22"/>
      <c r="D28" s="22"/>
      <c r="E28" s="23"/>
      <c r="F28" s="9">
        <f t="shared" ref="F28:I28" si="4">SUM(F4:F27)</f>
        <v>136</v>
      </c>
      <c r="G28" s="9">
        <f t="shared" si="4"/>
        <v>0</v>
      </c>
      <c r="H28" s="9">
        <f t="shared" si="4"/>
        <v>136</v>
      </c>
      <c r="I28" s="9">
        <f t="shared" si="4"/>
        <v>136</v>
      </c>
      <c r="J28" s="10">
        <f>I28/F28*100</f>
        <v>100</v>
      </c>
      <c r="K28" s="9">
        <f t="shared" ref="K28:N28" si="5">SUM(K4:K27)</f>
        <v>4</v>
      </c>
      <c r="L28" s="9">
        <f t="shared" si="5"/>
        <v>0</v>
      </c>
      <c r="M28" s="9">
        <f t="shared" si="5"/>
        <v>4</v>
      </c>
      <c r="N28" s="9">
        <f t="shared" si="5"/>
        <v>4</v>
      </c>
      <c r="O28" s="10">
        <f>N28/M28*100</f>
        <v>100</v>
      </c>
      <c r="P28" s="9">
        <f t="shared" ref="P28:R28" si="6">SUM(P4:P27)</f>
        <v>0</v>
      </c>
      <c r="Q28" s="9">
        <f t="shared" si="6"/>
        <v>0</v>
      </c>
      <c r="R28" s="9">
        <f t="shared" si="6"/>
        <v>0</v>
      </c>
      <c r="S28" s="10">
        <f>P28/(K28)*100</f>
        <v>0</v>
      </c>
      <c r="T28" s="10">
        <v>0</v>
      </c>
      <c r="U28" s="10">
        <f>R28/(M28)*100</f>
        <v>0</v>
      </c>
    </row>
    <row r="29" spans="1:21" x14ac:dyDescent="0.25">
      <c r="A29" s="21" t="s">
        <v>19</v>
      </c>
      <c r="B29" s="22"/>
      <c r="C29" s="22"/>
      <c r="D29" s="22"/>
      <c r="E29" s="22"/>
      <c r="F29" s="22"/>
      <c r="G29" s="22"/>
      <c r="H29" s="22"/>
      <c r="I29" s="23"/>
      <c r="J29" s="11">
        <v>0</v>
      </c>
      <c r="K29" s="11">
        <v>0</v>
      </c>
      <c r="L29" s="11">
        <v>0</v>
      </c>
      <c r="M29" s="12">
        <v>0.01</v>
      </c>
      <c r="N29" s="13">
        <v>0</v>
      </c>
      <c r="O29" s="13">
        <v>0</v>
      </c>
      <c r="P29" s="14">
        <v>0</v>
      </c>
      <c r="Q29" s="14">
        <v>0</v>
      </c>
      <c r="R29" s="15">
        <v>0</v>
      </c>
      <c r="S29" s="15">
        <v>0</v>
      </c>
      <c r="T29" s="15">
        <v>0</v>
      </c>
      <c r="U29" s="14">
        <v>0</v>
      </c>
    </row>
  </sheetData>
  <mergeCells count="16">
    <mergeCell ref="A29:I29"/>
    <mergeCell ref="A1:A3"/>
    <mergeCell ref="B1:B3"/>
    <mergeCell ref="C1:C3"/>
    <mergeCell ref="D1:D3"/>
    <mergeCell ref="E1:E3"/>
    <mergeCell ref="F1:U1"/>
    <mergeCell ref="F2:F3"/>
    <mergeCell ref="G2:I2"/>
    <mergeCell ref="J2:J3"/>
    <mergeCell ref="K2:M2"/>
    <mergeCell ref="N2:N3"/>
    <mergeCell ref="O2:O3"/>
    <mergeCell ref="P2:R2"/>
    <mergeCell ref="S2:U2"/>
    <mergeCell ref="A28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2025-07-11T03:41:28Z</dcterms:created>
  <dcterms:modified xsi:type="dcterms:W3CDTF">2025-07-11T03:55:32Z</dcterms:modified>
</cp:coreProperties>
</file>