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35766579-1F7A-45B9-A793-2B3A24069007}" xr6:coauthVersionLast="47" xr6:coauthVersionMax="47" xr10:uidLastSave="{4901BE03-69DF-4E6D-A970-ACFC12930DB4}"/>
  <bookViews>
    <workbookView xWindow="-105" yWindow="0" windowWidth="14610" windowHeight="15585" xr2:uid="{5ED05025-7926-4F8F-8556-5D4763BEA5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22" i="1"/>
  <c r="D23" i="1"/>
  <c r="D24" i="1"/>
  <c r="D25" i="1"/>
  <c r="D26" i="1"/>
  <c r="D27" i="1"/>
  <c r="B26" i="1"/>
  <c r="B24" i="1"/>
  <c r="B22" i="1"/>
  <c r="K28" i="1"/>
  <c r="H28" i="1"/>
  <c r="F28" i="1"/>
  <c r="J27" i="1"/>
  <c r="I27" i="1" s="1"/>
  <c r="E21" i="1"/>
  <c r="D21" i="1"/>
  <c r="J26" i="1"/>
  <c r="I26" i="1"/>
  <c r="G26" i="1"/>
  <c r="E20" i="1"/>
  <c r="D20" i="1"/>
  <c r="C20" i="1"/>
  <c r="B20" i="1"/>
  <c r="J25" i="1"/>
  <c r="I25" i="1" s="1"/>
  <c r="E19" i="1"/>
  <c r="D19" i="1"/>
  <c r="J24" i="1"/>
  <c r="I24" i="1" s="1"/>
  <c r="E18" i="1"/>
  <c r="D18" i="1"/>
  <c r="C18" i="1"/>
  <c r="B18" i="1"/>
  <c r="J23" i="1"/>
  <c r="I23" i="1" s="1"/>
  <c r="E17" i="1"/>
  <c r="D17" i="1"/>
  <c r="J22" i="1"/>
  <c r="I22" i="1"/>
  <c r="G22" i="1"/>
  <c r="E16" i="1"/>
  <c r="D16" i="1"/>
  <c r="C16" i="1"/>
  <c r="B16" i="1"/>
  <c r="J21" i="1"/>
  <c r="I21" i="1" s="1"/>
  <c r="E15" i="1"/>
  <c r="D15" i="1"/>
  <c r="J20" i="1"/>
  <c r="I20" i="1" s="1"/>
  <c r="E14" i="1"/>
  <c r="D14" i="1"/>
  <c r="C14" i="1"/>
  <c r="B14" i="1"/>
  <c r="J19" i="1"/>
  <c r="I19" i="1" s="1"/>
  <c r="E13" i="1"/>
  <c r="D13" i="1"/>
  <c r="J18" i="1"/>
  <c r="I18" i="1"/>
  <c r="G18" i="1"/>
  <c r="E12" i="1"/>
  <c r="D12" i="1"/>
  <c r="C12" i="1"/>
  <c r="B12" i="1"/>
  <c r="J17" i="1"/>
  <c r="I17" i="1" s="1"/>
  <c r="E11" i="1"/>
  <c r="D11" i="1"/>
  <c r="J16" i="1"/>
  <c r="I16" i="1" s="1"/>
  <c r="E10" i="1"/>
  <c r="D10" i="1"/>
  <c r="C10" i="1"/>
  <c r="B10" i="1"/>
  <c r="J15" i="1"/>
  <c r="I15" i="1" s="1"/>
  <c r="E9" i="1"/>
  <c r="D9" i="1"/>
  <c r="J14" i="1"/>
  <c r="I14" i="1"/>
  <c r="G14" i="1"/>
  <c r="E8" i="1"/>
  <c r="D8" i="1"/>
  <c r="C8" i="1"/>
  <c r="B8" i="1"/>
  <c r="J13" i="1"/>
  <c r="I13" i="1" s="1"/>
  <c r="E7" i="1"/>
  <c r="D7" i="1"/>
  <c r="J12" i="1"/>
  <c r="I12" i="1" s="1"/>
  <c r="E6" i="1"/>
  <c r="D6" i="1"/>
  <c r="C6" i="1"/>
  <c r="B6" i="1"/>
  <c r="J11" i="1"/>
  <c r="I11" i="1" s="1"/>
  <c r="E5" i="1"/>
  <c r="D5" i="1"/>
  <c r="J10" i="1"/>
  <c r="I10" i="1"/>
  <c r="G10" i="1"/>
  <c r="D4" i="1"/>
  <c r="C4" i="1"/>
  <c r="B4" i="1"/>
  <c r="J9" i="1"/>
  <c r="I9" i="1" s="1"/>
  <c r="J8" i="1"/>
  <c r="I8" i="1"/>
  <c r="G8" i="1"/>
  <c r="J7" i="1"/>
  <c r="I7" i="1" s="1"/>
  <c r="J6" i="1"/>
  <c r="I6" i="1"/>
  <c r="G6" i="1"/>
  <c r="J5" i="1"/>
  <c r="I5" i="1" s="1"/>
  <c r="J4" i="1"/>
  <c r="I4" i="1"/>
  <c r="G4" i="1"/>
  <c r="G12" i="1" l="1"/>
  <c r="G16" i="1"/>
  <c r="G20" i="1"/>
  <c r="G24" i="1"/>
  <c r="J28" i="1"/>
  <c r="G5" i="1"/>
  <c r="G7" i="1"/>
  <c r="G9" i="1"/>
  <c r="G11" i="1"/>
  <c r="G13" i="1"/>
  <c r="G15" i="1"/>
  <c r="G17" i="1"/>
  <c r="G19" i="1"/>
  <c r="G21" i="1"/>
  <c r="G23" i="1"/>
  <c r="G25" i="1"/>
  <c r="G27" i="1"/>
</calcChain>
</file>

<file path=xl/sharedStrings.xml><?xml version="1.0" encoding="utf-8"?>
<sst xmlns="http://schemas.openxmlformats.org/spreadsheetml/2006/main" count="25" uniqueCount="20">
  <si>
    <t>NO</t>
  </si>
  <si>
    <t>KODE KECAMATAN</t>
  </si>
  <si>
    <t>KECAMATAN</t>
  </si>
  <si>
    <t>KODE PUSKESMAS</t>
  </si>
  <si>
    <t>PUSKESMAS</t>
  </si>
  <si>
    <t xml:space="preserve"> POSYANDU </t>
  </si>
  <si>
    <t>JUMLAH POSBINDU PTM*</t>
  </si>
  <si>
    <t>AKTIF</t>
  </si>
  <si>
    <t>TIDAK AKTIF</t>
  </si>
  <si>
    <t>JUMLAH</t>
  </si>
  <si>
    <t>%</t>
  </si>
  <si>
    <t>JUMLAH (KAB/KOTA)</t>
  </si>
  <si>
    <t>RASIO POSYANDU PER 100 BALITA</t>
  </si>
  <si>
    <t>Tulakan</t>
  </si>
  <si>
    <t>Ngadirojo</t>
  </si>
  <si>
    <t>Sudimoro</t>
  </si>
  <si>
    <t>Bubakan</t>
  </si>
  <si>
    <t>Wonosobo</t>
  </si>
  <si>
    <t>Sudirmono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</si>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</sst>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tfi\OneDrive\Documents\KOMIFO\PROFILKES%20KAB%20PACITAN_2024%20(Update%2014%20Mei%202025).xlsx" TargetMode="External"/><Relationship Id="rId1" Type="http://schemas.openxmlformats.org/officeDocument/2006/relationships/externalLinkPath" Target="file:///C:\Users\lutfi\OneDrive\Documents\KOMIFO\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>
            <v>350101</v>
          </cell>
          <cell r="C9" t="str">
            <v>Donorojo</v>
          </cell>
          <cell r="D9">
            <v>35010200001</v>
          </cell>
          <cell r="E9" t="str">
            <v>Donorojo</v>
          </cell>
        </row>
        <row r="10">
          <cell r="D10">
            <v>35010200002</v>
          </cell>
          <cell r="E10" t="str">
            <v>Kalak</v>
          </cell>
        </row>
        <row r="11">
          <cell r="B11">
            <v>350102</v>
          </cell>
          <cell r="C11" t="str">
            <v>Punung</v>
          </cell>
          <cell r="D11">
            <v>35010200003</v>
          </cell>
          <cell r="E11" t="str">
            <v>Punung</v>
          </cell>
        </row>
        <row r="12">
          <cell r="D12">
            <v>35010200004</v>
          </cell>
          <cell r="E12" t="str">
            <v>Gondosari</v>
          </cell>
        </row>
        <row r="13">
          <cell r="B13">
            <v>350103</v>
          </cell>
          <cell r="C13" t="str">
            <v>Pringkuku</v>
          </cell>
          <cell r="D13">
            <v>35010200005</v>
          </cell>
          <cell r="E13" t="str">
            <v>Pringkuku</v>
          </cell>
        </row>
        <row r="14">
          <cell r="D14">
            <v>35010200006</v>
          </cell>
          <cell r="E14" t="str">
            <v>Candi</v>
          </cell>
        </row>
        <row r="15">
          <cell r="B15">
            <v>350104</v>
          </cell>
          <cell r="C15" t="str">
            <v>Pacitan</v>
          </cell>
          <cell r="D15">
            <v>35010200007</v>
          </cell>
          <cell r="E15" t="str">
            <v>Pacitan</v>
          </cell>
        </row>
        <row r="16">
          <cell r="D16">
            <v>35010200008</v>
          </cell>
          <cell r="E16" t="str">
            <v>Tanjungsari</v>
          </cell>
        </row>
        <row r="17">
          <cell r="B17">
            <v>350105</v>
          </cell>
          <cell r="C17" t="str">
            <v>Kebonagung</v>
          </cell>
          <cell r="D17">
            <v>35010200009</v>
          </cell>
          <cell r="E17" t="str">
            <v>Kebonagung</v>
          </cell>
        </row>
        <row r="18">
          <cell r="D18">
            <v>35010200010</v>
          </cell>
          <cell r="E18" t="str">
            <v>Ketrowonojoyo</v>
          </cell>
        </row>
        <row r="19">
          <cell r="B19">
            <v>350106</v>
          </cell>
          <cell r="C19" t="str">
            <v>Arjosari</v>
          </cell>
          <cell r="D19">
            <v>35010200011</v>
          </cell>
          <cell r="E19" t="str">
            <v>Arjosari</v>
          </cell>
        </row>
        <row r="20">
          <cell r="D20">
            <v>35010200012</v>
          </cell>
          <cell r="E20" t="str">
            <v>Kedungbendo</v>
          </cell>
        </row>
        <row r="21">
          <cell r="B21">
            <v>350107</v>
          </cell>
          <cell r="C21" t="str">
            <v>Nawangan</v>
          </cell>
          <cell r="D21">
            <v>35010200013</v>
          </cell>
          <cell r="E21" t="str">
            <v>Nawangan</v>
          </cell>
        </row>
        <row r="22">
          <cell r="D22">
            <v>35010200014</v>
          </cell>
          <cell r="E22" t="str">
            <v>Pakis Baru</v>
          </cell>
        </row>
        <row r="23">
          <cell r="B23">
            <v>350108</v>
          </cell>
          <cell r="C23" t="str">
            <v>Bandar</v>
          </cell>
          <cell r="D23">
            <v>35010200015</v>
          </cell>
          <cell r="E23" t="str">
            <v>Bandar</v>
          </cell>
        </row>
        <row r="24">
          <cell r="D24">
            <v>35010200016</v>
          </cell>
          <cell r="E24" t="str">
            <v>Jeruk</v>
          </cell>
        </row>
        <row r="25">
          <cell r="B25">
            <v>350109</v>
          </cell>
          <cell r="C25" t="str">
            <v>Tegalombo</v>
          </cell>
          <cell r="D25">
            <v>35010200017</v>
          </cell>
          <cell r="E25" t="str">
            <v>Tegalombo</v>
          </cell>
        </row>
        <row r="26">
          <cell r="D26">
            <v>35010200018</v>
          </cell>
          <cell r="E26" t="str">
            <v>Gemaharjo</v>
          </cell>
        </row>
        <row r="27">
          <cell r="B27">
            <v>350110</v>
          </cell>
          <cell r="D27">
            <v>35010200019</v>
          </cell>
        </row>
        <row r="28">
          <cell r="D28">
            <v>35010200020</v>
          </cell>
        </row>
        <row r="29">
          <cell r="B29">
            <v>350111</v>
          </cell>
          <cell r="D29">
            <v>35010200021</v>
          </cell>
        </row>
        <row r="30">
          <cell r="D30">
            <v>35010200022</v>
          </cell>
        </row>
        <row r="31">
          <cell r="B31">
            <v>350112</v>
          </cell>
          <cell r="D31">
            <v>35010200023</v>
          </cell>
        </row>
        <row r="32">
          <cell r="D32">
            <v>35010200024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5741-F3E5-413A-A218-D920A70614C7}">
  <dimension ref="A1:K29"/>
  <sheetViews>
    <sheetView tabSelected="1" workbookViewId="0">
      <selection activeCell="C9" sqref="C9"/>
    </sheetView>
  </sheetViews>
  <sheetFormatPr defaultRowHeight="15" x14ac:dyDescent="0.25"/>
  <cols>
    <col min="2" max="2" width="16.42578125" customWidth="1"/>
    <col min="3" max="3" width="21" customWidth="1"/>
    <col min="4" max="4" width="18.5703125" customWidth="1"/>
    <col min="5" max="5" width="12.7109375" customWidth="1"/>
  </cols>
  <sheetData>
    <row r="1" spans="1:11" x14ac:dyDescent="0.25">
      <c r="A1" s="13" t="s">
        <v>0</v>
      </c>
      <c r="B1" s="11" t="s">
        <v>1</v>
      </c>
      <c r="C1" s="16" t="s">
        <v>2</v>
      </c>
      <c r="D1" s="17" t="s">
        <v>3</v>
      </c>
      <c r="E1" s="13" t="s">
        <v>4</v>
      </c>
      <c r="F1" s="13" t="s">
        <v>5</v>
      </c>
      <c r="G1" s="12"/>
      <c r="H1" s="12"/>
      <c r="I1" s="12"/>
      <c r="J1" s="12"/>
      <c r="K1" s="11" t="s">
        <v>6</v>
      </c>
    </row>
    <row r="2" spans="1:11" x14ac:dyDescent="0.25">
      <c r="A2" s="12"/>
      <c r="B2" s="11"/>
      <c r="C2" s="12"/>
      <c r="D2" s="17"/>
      <c r="E2" s="12"/>
      <c r="F2" s="13" t="s">
        <v>7</v>
      </c>
      <c r="G2" s="12"/>
      <c r="H2" s="13" t="s">
        <v>8</v>
      </c>
      <c r="I2" s="12"/>
      <c r="J2" s="13" t="s">
        <v>9</v>
      </c>
      <c r="K2" s="12"/>
    </row>
    <row r="3" spans="1:11" x14ac:dyDescent="0.25">
      <c r="A3" s="12"/>
      <c r="B3" s="11"/>
      <c r="C3" s="12"/>
      <c r="D3" s="17"/>
      <c r="E3" s="12"/>
      <c r="F3" s="1" t="s">
        <v>9</v>
      </c>
      <c r="G3" s="1" t="s">
        <v>10</v>
      </c>
      <c r="H3" s="1" t="s">
        <v>9</v>
      </c>
      <c r="I3" s="1" t="s">
        <v>10</v>
      </c>
      <c r="J3" s="12"/>
      <c r="K3" s="12"/>
    </row>
    <row r="4" spans="1:11" x14ac:dyDescent="0.25">
      <c r="A4" s="2">
        <v>1</v>
      </c>
      <c r="B4" s="2">
        <f>'[1]9'!B9</f>
        <v>350101</v>
      </c>
      <c r="C4" s="3" t="str">
        <f>'[1]9'!C9</f>
        <v>Donorojo</v>
      </c>
      <c r="D4" s="2">
        <f>'[1]9'!D9</f>
        <v>35010200001</v>
      </c>
      <c r="E4" s="3" t="str">
        <f>'[1]9'!E9</f>
        <v>Donorojo</v>
      </c>
      <c r="F4" s="4">
        <v>40</v>
      </c>
      <c r="G4" s="5">
        <f t="shared" ref="G4:G27" si="0">F4/$J4*100</f>
        <v>100</v>
      </c>
      <c r="H4" s="4">
        <v>0</v>
      </c>
      <c r="I4" s="5">
        <f t="shared" ref="I4:I27" si="1">H4/$J4*100</f>
        <v>0</v>
      </c>
      <c r="J4" s="4">
        <f t="shared" ref="J4:J27" si="2">SUM(F4,H4)</f>
        <v>40</v>
      </c>
      <c r="K4" s="6">
        <v>7</v>
      </c>
    </row>
    <row r="5" spans="1:11" x14ac:dyDescent="0.25">
      <c r="A5" s="2">
        <v>2</v>
      </c>
      <c r="B5" s="2"/>
      <c r="C5" s="3"/>
      <c r="D5" s="2">
        <f>'[1]9'!D10</f>
        <v>35010200002</v>
      </c>
      <c r="E5" s="3" t="str">
        <f>'[1]9'!E10</f>
        <v>Kalak</v>
      </c>
      <c r="F5" s="4">
        <v>28</v>
      </c>
      <c r="G5" s="5">
        <f t="shared" si="0"/>
        <v>100</v>
      </c>
      <c r="H5" s="4">
        <v>0</v>
      </c>
      <c r="I5" s="5">
        <f t="shared" si="1"/>
        <v>0</v>
      </c>
      <c r="J5" s="4">
        <f t="shared" si="2"/>
        <v>28</v>
      </c>
      <c r="K5" s="6">
        <v>5</v>
      </c>
    </row>
    <row r="6" spans="1:11" x14ac:dyDescent="0.25">
      <c r="A6" s="2">
        <v>3</v>
      </c>
      <c r="B6" s="2">
        <f>'[1]9'!B11</f>
        <v>350102</v>
      </c>
      <c r="C6" s="3" t="str">
        <f>'[1]9'!C11</f>
        <v>Punung</v>
      </c>
      <c r="D6" s="2">
        <f>'[1]9'!D11</f>
        <v>35010200003</v>
      </c>
      <c r="E6" s="3" t="str">
        <f>'[1]9'!E11</f>
        <v>Punung</v>
      </c>
      <c r="F6" s="4">
        <v>33</v>
      </c>
      <c r="G6" s="5">
        <f t="shared" si="0"/>
        <v>100</v>
      </c>
      <c r="H6" s="4">
        <v>0</v>
      </c>
      <c r="I6" s="5">
        <f t="shared" si="1"/>
        <v>0</v>
      </c>
      <c r="J6" s="4">
        <f t="shared" si="2"/>
        <v>33</v>
      </c>
      <c r="K6" s="6">
        <v>9</v>
      </c>
    </row>
    <row r="7" spans="1:11" x14ac:dyDescent="0.25">
      <c r="A7" s="2">
        <v>4</v>
      </c>
      <c r="B7" s="2"/>
      <c r="C7" s="3"/>
      <c r="D7" s="2">
        <f>'[1]9'!D12</f>
        <v>35010200004</v>
      </c>
      <c r="E7" s="3" t="str">
        <f>'[1]9'!E12</f>
        <v>Gondosari</v>
      </c>
      <c r="F7" s="4">
        <v>19</v>
      </c>
      <c r="G7" s="5">
        <f t="shared" si="0"/>
        <v>100</v>
      </c>
      <c r="H7" s="4">
        <v>0</v>
      </c>
      <c r="I7" s="5">
        <f t="shared" si="1"/>
        <v>0</v>
      </c>
      <c r="J7" s="4">
        <f t="shared" si="2"/>
        <v>19</v>
      </c>
      <c r="K7" s="6">
        <v>19</v>
      </c>
    </row>
    <row r="8" spans="1:11" x14ac:dyDescent="0.25">
      <c r="A8" s="2">
        <v>5</v>
      </c>
      <c r="B8" s="2">
        <f>'[1]9'!B13</f>
        <v>350103</v>
      </c>
      <c r="C8" s="3" t="str">
        <f>'[1]9'!C13</f>
        <v>Pringkuku</v>
      </c>
      <c r="D8" s="2">
        <f>'[1]9'!D13</f>
        <v>35010200005</v>
      </c>
      <c r="E8" s="3" t="str">
        <f>'[1]9'!E13</f>
        <v>Pringkuku</v>
      </c>
      <c r="F8" s="4">
        <v>35</v>
      </c>
      <c r="G8" s="5">
        <f t="shared" si="0"/>
        <v>100</v>
      </c>
      <c r="H8" s="4">
        <v>0</v>
      </c>
      <c r="I8" s="5">
        <f t="shared" si="1"/>
        <v>0</v>
      </c>
      <c r="J8" s="4">
        <f t="shared" si="2"/>
        <v>35</v>
      </c>
      <c r="K8" s="6">
        <v>8</v>
      </c>
    </row>
    <row r="9" spans="1:11" x14ac:dyDescent="0.25">
      <c r="A9" s="2">
        <v>6</v>
      </c>
      <c r="B9" s="2"/>
      <c r="D9" s="2">
        <f>'[1]9'!D14</f>
        <v>35010200006</v>
      </c>
      <c r="E9" s="3" t="str">
        <f>'[1]9'!E14</f>
        <v>Candi</v>
      </c>
      <c r="F9" s="4">
        <v>18</v>
      </c>
      <c r="G9" s="5">
        <f t="shared" si="0"/>
        <v>100</v>
      </c>
      <c r="H9" s="4">
        <v>0</v>
      </c>
      <c r="I9" s="5">
        <f t="shared" si="1"/>
        <v>0</v>
      </c>
      <c r="J9" s="4">
        <f t="shared" si="2"/>
        <v>18</v>
      </c>
      <c r="K9" s="6">
        <v>18</v>
      </c>
    </row>
    <row r="10" spans="1:11" x14ac:dyDescent="0.25">
      <c r="A10" s="2">
        <v>7</v>
      </c>
      <c r="B10" s="2">
        <f>'[1]9'!B15</f>
        <v>350104</v>
      </c>
      <c r="C10" s="3" t="str">
        <f>'[1]9'!C15</f>
        <v>Pacitan</v>
      </c>
      <c r="D10" s="2">
        <f>'[1]9'!D15</f>
        <v>35010200007</v>
      </c>
      <c r="E10" s="3" t="str">
        <f>'[1]9'!E15</f>
        <v>Pacitan</v>
      </c>
      <c r="F10" s="4">
        <v>36</v>
      </c>
      <c r="G10" s="5">
        <f t="shared" si="0"/>
        <v>100</v>
      </c>
      <c r="H10" s="4">
        <v>0</v>
      </c>
      <c r="I10" s="5">
        <f t="shared" si="1"/>
        <v>0</v>
      </c>
      <c r="J10" s="4">
        <f t="shared" si="2"/>
        <v>36</v>
      </c>
      <c r="K10" s="6">
        <v>11</v>
      </c>
    </row>
    <row r="11" spans="1:11" x14ac:dyDescent="0.25">
      <c r="A11" s="2">
        <v>8</v>
      </c>
      <c r="B11" s="2"/>
      <c r="C11" s="3"/>
      <c r="D11" s="2">
        <f>'[1]9'!D16</f>
        <v>35010200008</v>
      </c>
      <c r="E11" s="3" t="str">
        <f>'[1]9'!E16</f>
        <v>Tanjungsari</v>
      </c>
      <c r="F11" s="4">
        <v>78</v>
      </c>
      <c r="G11" s="5">
        <f t="shared" si="0"/>
        <v>100</v>
      </c>
      <c r="H11" s="4">
        <v>0</v>
      </c>
      <c r="I11" s="5">
        <f t="shared" si="1"/>
        <v>0</v>
      </c>
      <c r="J11" s="4">
        <f t="shared" si="2"/>
        <v>78</v>
      </c>
      <c r="K11" s="6">
        <v>26</v>
      </c>
    </row>
    <row r="12" spans="1:11" x14ac:dyDescent="0.25">
      <c r="A12" s="2">
        <v>9</v>
      </c>
      <c r="B12" s="2">
        <f>'[1]9'!B17</f>
        <v>350105</v>
      </c>
      <c r="C12" s="3" t="str">
        <f>'[1]9'!C17</f>
        <v>Kebonagung</v>
      </c>
      <c r="D12" s="2">
        <f>'[1]9'!D17</f>
        <v>35010200009</v>
      </c>
      <c r="E12" s="3" t="str">
        <f>'[1]9'!E17</f>
        <v>Kebonagung</v>
      </c>
      <c r="F12" s="4">
        <v>51</v>
      </c>
      <c r="G12" s="5">
        <f t="shared" si="0"/>
        <v>100</v>
      </c>
      <c r="H12" s="4">
        <v>0</v>
      </c>
      <c r="I12" s="5">
        <f t="shared" si="1"/>
        <v>0</v>
      </c>
      <c r="J12" s="4">
        <f t="shared" si="2"/>
        <v>51</v>
      </c>
      <c r="K12" s="6">
        <v>12</v>
      </c>
    </row>
    <row r="13" spans="1:11" x14ac:dyDescent="0.25">
      <c r="A13" s="2">
        <v>10</v>
      </c>
      <c r="B13" s="2"/>
      <c r="C13" s="3"/>
      <c r="D13" s="2">
        <f>'[1]9'!D18</f>
        <v>35010200010</v>
      </c>
      <c r="E13" s="3" t="str">
        <f>'[1]9'!E18</f>
        <v>Ketrowonojoyo</v>
      </c>
      <c r="F13" s="4">
        <v>42</v>
      </c>
      <c r="G13" s="5">
        <f t="shared" si="0"/>
        <v>100</v>
      </c>
      <c r="H13" s="4">
        <v>0</v>
      </c>
      <c r="I13" s="5">
        <f t="shared" si="1"/>
        <v>0</v>
      </c>
      <c r="J13" s="4">
        <f t="shared" si="2"/>
        <v>42</v>
      </c>
      <c r="K13" s="6">
        <v>8</v>
      </c>
    </row>
    <row r="14" spans="1:11" x14ac:dyDescent="0.25">
      <c r="A14" s="2">
        <v>11</v>
      </c>
      <c r="B14" s="2">
        <f>'[1]9'!B19</f>
        <v>350106</v>
      </c>
      <c r="C14" s="3" t="str">
        <f>'[1]9'!C19</f>
        <v>Arjosari</v>
      </c>
      <c r="D14" s="2">
        <f>'[1]9'!D19</f>
        <v>35010200011</v>
      </c>
      <c r="E14" s="3" t="str">
        <f>'[1]9'!E19</f>
        <v>Arjosari</v>
      </c>
      <c r="F14" s="4">
        <v>48</v>
      </c>
      <c r="G14" s="5">
        <f t="shared" si="0"/>
        <v>100</v>
      </c>
      <c r="H14" s="4">
        <v>0</v>
      </c>
      <c r="I14" s="5">
        <f t="shared" si="1"/>
        <v>0</v>
      </c>
      <c r="J14" s="4">
        <f t="shared" si="2"/>
        <v>48</v>
      </c>
      <c r="K14" s="6">
        <v>12</v>
      </c>
    </row>
    <row r="15" spans="1:11" x14ac:dyDescent="0.25">
      <c r="A15" s="2">
        <v>12</v>
      </c>
      <c r="B15" s="2"/>
      <c r="C15" s="3"/>
      <c r="D15" s="2">
        <f>'[1]9'!D20</f>
        <v>35010200012</v>
      </c>
      <c r="E15" s="3" t="str">
        <f>'[1]9'!E20</f>
        <v>Kedungbendo</v>
      </c>
      <c r="F15" s="4">
        <v>20</v>
      </c>
      <c r="G15" s="5">
        <f t="shared" si="0"/>
        <v>100</v>
      </c>
      <c r="H15" s="4">
        <v>0</v>
      </c>
      <c r="I15" s="5">
        <f t="shared" si="1"/>
        <v>0</v>
      </c>
      <c r="J15" s="4">
        <f t="shared" si="2"/>
        <v>20</v>
      </c>
      <c r="K15" s="6">
        <v>5</v>
      </c>
    </row>
    <row r="16" spans="1:11" x14ac:dyDescent="0.25">
      <c r="A16" s="2">
        <v>13</v>
      </c>
      <c r="B16" s="2">
        <f>'[1]9'!B21</f>
        <v>350107</v>
      </c>
      <c r="C16" s="3" t="str">
        <f>'[1]9'!C21</f>
        <v>Nawangan</v>
      </c>
      <c r="D16" s="2">
        <f>'[1]9'!D21</f>
        <v>35010200013</v>
      </c>
      <c r="E16" s="3" t="str">
        <f>'[1]9'!E21</f>
        <v>Nawangan</v>
      </c>
      <c r="F16" s="4">
        <v>36</v>
      </c>
      <c r="G16" s="5">
        <f t="shared" si="0"/>
        <v>100</v>
      </c>
      <c r="H16" s="4">
        <v>0</v>
      </c>
      <c r="I16" s="5">
        <f t="shared" si="1"/>
        <v>0</v>
      </c>
      <c r="J16" s="4">
        <f t="shared" si="2"/>
        <v>36</v>
      </c>
      <c r="K16" s="6">
        <v>6</v>
      </c>
    </row>
    <row r="17" spans="1:11" x14ac:dyDescent="0.25">
      <c r="A17" s="2">
        <v>14</v>
      </c>
      <c r="B17" s="2"/>
      <c r="C17" s="10"/>
      <c r="D17" s="2">
        <f>'[1]9'!D22</f>
        <v>35010200014</v>
      </c>
      <c r="E17" s="3" t="str">
        <f>'[1]9'!E22</f>
        <v>Pakis Baru</v>
      </c>
      <c r="F17" s="4">
        <v>20</v>
      </c>
      <c r="G17" s="5">
        <f t="shared" si="0"/>
        <v>100</v>
      </c>
      <c r="H17" s="4">
        <v>0</v>
      </c>
      <c r="I17" s="5">
        <f t="shared" si="1"/>
        <v>0</v>
      </c>
      <c r="J17" s="4">
        <f t="shared" si="2"/>
        <v>20</v>
      </c>
      <c r="K17" s="6">
        <v>4</v>
      </c>
    </row>
    <row r="18" spans="1:11" x14ac:dyDescent="0.25">
      <c r="A18" s="2">
        <v>15</v>
      </c>
      <c r="B18" s="2">
        <f>'[1]9'!B23</f>
        <v>350108</v>
      </c>
      <c r="C18" s="3" t="str">
        <f>'[1]9'!C23</f>
        <v>Bandar</v>
      </c>
      <c r="D18" s="2">
        <f>'[1]9'!D23</f>
        <v>35010200015</v>
      </c>
      <c r="E18" s="3" t="str">
        <f>'[1]9'!E23</f>
        <v>Bandar</v>
      </c>
      <c r="F18" s="4">
        <v>25</v>
      </c>
      <c r="G18" s="5">
        <f t="shared" si="0"/>
        <v>100</v>
      </c>
      <c r="H18" s="4">
        <v>0</v>
      </c>
      <c r="I18" s="5">
        <f t="shared" si="1"/>
        <v>0</v>
      </c>
      <c r="J18" s="4">
        <f t="shared" si="2"/>
        <v>25</v>
      </c>
      <c r="K18" s="6">
        <v>4</v>
      </c>
    </row>
    <row r="19" spans="1:11" x14ac:dyDescent="0.25">
      <c r="A19" s="2">
        <v>16</v>
      </c>
      <c r="B19" s="2"/>
      <c r="C19" s="3"/>
      <c r="D19" s="2">
        <f>'[1]9'!D24</f>
        <v>35010200016</v>
      </c>
      <c r="E19" s="3" t="str">
        <f>'[1]9'!E24</f>
        <v>Jeruk</v>
      </c>
      <c r="F19" s="4">
        <v>24</v>
      </c>
      <c r="G19" s="5">
        <f t="shared" si="0"/>
        <v>100</v>
      </c>
      <c r="H19" s="4">
        <v>0</v>
      </c>
      <c r="I19" s="5">
        <f t="shared" si="1"/>
        <v>0</v>
      </c>
      <c r="J19" s="4">
        <f t="shared" si="2"/>
        <v>24</v>
      </c>
      <c r="K19" s="6">
        <v>4</v>
      </c>
    </row>
    <row r="20" spans="1:11" x14ac:dyDescent="0.25">
      <c r="A20" s="2">
        <v>17</v>
      </c>
      <c r="B20" s="2">
        <f>'[1]9'!B25</f>
        <v>350109</v>
      </c>
      <c r="C20" s="3" t="str">
        <f>'[1]9'!C25</f>
        <v>Tegalombo</v>
      </c>
      <c r="D20" s="2">
        <f>'[1]9'!D25</f>
        <v>35010200017</v>
      </c>
      <c r="E20" s="3" t="str">
        <f>'[1]9'!E25</f>
        <v>Tegalombo</v>
      </c>
      <c r="F20" s="4">
        <v>38</v>
      </c>
      <c r="G20" s="5">
        <f t="shared" si="0"/>
        <v>100</v>
      </c>
      <c r="H20" s="4">
        <v>0</v>
      </c>
      <c r="I20" s="5">
        <f t="shared" si="1"/>
        <v>0</v>
      </c>
      <c r="J20" s="4">
        <f t="shared" si="2"/>
        <v>38</v>
      </c>
      <c r="K20" s="6">
        <v>12</v>
      </c>
    </row>
    <row r="21" spans="1:11" x14ac:dyDescent="0.25">
      <c r="A21" s="2">
        <v>18</v>
      </c>
      <c r="B21" s="2"/>
      <c r="C21" s="3"/>
      <c r="D21" s="2">
        <f>'[1]9'!D26</f>
        <v>35010200018</v>
      </c>
      <c r="E21" s="3" t="str">
        <f>'[1]9'!E26</f>
        <v>Gemaharjo</v>
      </c>
      <c r="F21" s="4">
        <v>20</v>
      </c>
      <c r="G21" s="5">
        <f t="shared" si="0"/>
        <v>100</v>
      </c>
      <c r="H21" s="4">
        <v>0</v>
      </c>
      <c r="I21" s="5">
        <f t="shared" si="1"/>
        <v>0</v>
      </c>
      <c r="J21" s="4">
        <f t="shared" si="2"/>
        <v>20</v>
      </c>
      <c r="K21" s="6">
        <v>4</v>
      </c>
    </row>
    <row r="22" spans="1:11" x14ac:dyDescent="0.25">
      <c r="A22" s="2">
        <v>19</v>
      </c>
      <c r="B22" s="2">
        <f>'[1]9'!B27</f>
        <v>350110</v>
      </c>
      <c r="C22" t="s">
        <v>13</v>
      </c>
      <c r="D22" s="2">
        <f>'[1]9'!D27</f>
        <v>35010200019</v>
      </c>
      <c r="E22" t="s">
        <v>13</v>
      </c>
      <c r="F22" s="4">
        <v>78</v>
      </c>
      <c r="G22" s="5">
        <f t="shared" si="0"/>
        <v>100</v>
      </c>
      <c r="H22" s="4">
        <v>0</v>
      </c>
      <c r="I22" s="5">
        <f t="shared" si="1"/>
        <v>0</v>
      </c>
      <c r="J22" s="4">
        <f t="shared" si="2"/>
        <v>78</v>
      </c>
      <c r="K22" s="6">
        <v>13</v>
      </c>
    </row>
    <row r="23" spans="1:11" x14ac:dyDescent="0.25">
      <c r="A23" s="2">
        <v>20</v>
      </c>
      <c r="B23" s="2"/>
      <c r="C23" s="3"/>
      <c r="D23" s="2">
        <f>'[1]9'!D28</f>
        <v>35010200020</v>
      </c>
      <c r="E23" t="s">
        <v>16</v>
      </c>
      <c r="F23" s="4">
        <v>33</v>
      </c>
      <c r="G23" s="5">
        <f t="shared" si="0"/>
        <v>100</v>
      </c>
      <c r="H23" s="4">
        <v>0</v>
      </c>
      <c r="I23" s="5">
        <f t="shared" si="1"/>
        <v>0</v>
      </c>
      <c r="J23" s="4">
        <f t="shared" si="2"/>
        <v>33</v>
      </c>
      <c r="K23" s="6">
        <v>33</v>
      </c>
    </row>
    <row r="24" spans="1:11" x14ac:dyDescent="0.25">
      <c r="A24" s="2">
        <v>21</v>
      </c>
      <c r="B24" s="2">
        <f>'[1]9'!B29</f>
        <v>350111</v>
      </c>
      <c r="C24" t="s">
        <v>14</v>
      </c>
      <c r="D24" s="2">
        <f>'[1]9'!D29</f>
        <v>35010200021</v>
      </c>
      <c r="E24" t="s">
        <v>14</v>
      </c>
      <c r="F24" s="4">
        <v>46</v>
      </c>
      <c r="G24" s="5">
        <f t="shared" si="0"/>
        <v>100</v>
      </c>
      <c r="H24" s="4">
        <v>0</v>
      </c>
      <c r="I24" s="5">
        <f t="shared" si="1"/>
        <v>0</v>
      </c>
      <c r="J24" s="4">
        <f t="shared" si="2"/>
        <v>46</v>
      </c>
      <c r="K24" s="6">
        <v>12</v>
      </c>
    </row>
    <row r="25" spans="1:11" x14ac:dyDescent="0.25">
      <c r="A25" s="2">
        <v>22</v>
      </c>
      <c r="B25" s="2"/>
      <c r="C25" s="3"/>
      <c r="D25" s="2">
        <f>'[1]9'!D30</f>
        <v>35010200022</v>
      </c>
      <c r="E25" t="s">
        <v>17</v>
      </c>
      <c r="F25" s="4">
        <v>22</v>
      </c>
      <c r="G25" s="5">
        <f t="shared" si="0"/>
        <v>100</v>
      </c>
      <c r="H25" s="4">
        <v>0</v>
      </c>
      <c r="I25" s="5">
        <f t="shared" si="1"/>
        <v>0</v>
      </c>
      <c r="J25" s="4">
        <f t="shared" si="2"/>
        <v>22</v>
      </c>
      <c r="K25" s="6">
        <v>26</v>
      </c>
    </row>
    <row r="26" spans="1:11" x14ac:dyDescent="0.25">
      <c r="A26" s="2">
        <v>23</v>
      </c>
      <c r="B26" s="2">
        <f>'[1]9'!B31</f>
        <v>350112</v>
      </c>
      <c r="C26" t="s">
        <v>15</v>
      </c>
      <c r="D26" s="2">
        <f>'[1]9'!D31</f>
        <v>35010200023</v>
      </c>
      <c r="E26" t="s">
        <v>18</v>
      </c>
      <c r="F26" s="4">
        <v>34</v>
      </c>
      <c r="G26" s="5">
        <f t="shared" si="0"/>
        <v>100</v>
      </c>
      <c r="H26" s="4">
        <v>0</v>
      </c>
      <c r="I26" s="5">
        <f t="shared" si="1"/>
        <v>0</v>
      </c>
      <c r="J26" s="4">
        <f t="shared" si="2"/>
        <v>34</v>
      </c>
      <c r="K26" s="6">
        <v>6</v>
      </c>
    </row>
    <row r="27" spans="1:11" x14ac:dyDescent="0.25">
      <c r="A27" s="2">
        <v>24</v>
      </c>
      <c r="B27" s="2"/>
      <c r="C27" s="3"/>
      <c r="D27" s="2">
        <f>'[1]9'!D32</f>
        <v>35010200024</v>
      </c>
      <c r="E27" t="s">
        <v>19</v>
      </c>
      <c r="F27" s="4">
        <v>23</v>
      </c>
      <c r="G27" s="5">
        <f t="shared" si="0"/>
        <v>100</v>
      </c>
      <c r="H27" s="4">
        <v>0</v>
      </c>
      <c r="I27" s="5">
        <f t="shared" si="1"/>
        <v>0</v>
      </c>
      <c r="J27" s="4">
        <f t="shared" si="2"/>
        <v>23</v>
      </c>
      <c r="K27" s="6">
        <v>10</v>
      </c>
    </row>
    <row r="28" spans="1:11" x14ac:dyDescent="0.25">
      <c r="A28" s="14" t="s">
        <v>11</v>
      </c>
      <c r="B28" s="14"/>
      <c r="C28" s="15"/>
      <c r="D28" s="15"/>
      <c r="E28" s="15"/>
      <c r="F28" s="7">
        <f>SUM(F4:F27)</f>
        <v>847</v>
      </c>
      <c r="G28" s="8">
        <v>100</v>
      </c>
      <c r="H28" s="7">
        <f>SUM(H4:H27)</f>
        <v>0</v>
      </c>
      <c r="I28" s="8">
        <v>0</v>
      </c>
      <c r="J28" s="7">
        <f t="shared" ref="J28:K28" si="3">SUM(J4:J27)</f>
        <v>847</v>
      </c>
      <c r="K28" s="7">
        <f t="shared" si="3"/>
        <v>274</v>
      </c>
    </row>
    <row r="29" spans="1:11" x14ac:dyDescent="0.25">
      <c r="A29" s="14" t="s">
        <v>12</v>
      </c>
      <c r="B29" s="14"/>
      <c r="C29" s="15"/>
      <c r="D29" s="15"/>
      <c r="E29" s="15"/>
      <c r="F29" s="9"/>
      <c r="G29" s="8"/>
      <c r="H29" s="9"/>
      <c r="I29" s="8"/>
      <c r="J29" s="8">
        <v>2.37</v>
      </c>
      <c r="K29" s="9"/>
    </row>
  </sheetData>
  <mergeCells count="12">
    <mergeCell ref="A29:E29"/>
    <mergeCell ref="A1:A3"/>
    <mergeCell ref="B1:B3"/>
    <mergeCell ref="C1:C3"/>
    <mergeCell ref="D1:D3"/>
    <mergeCell ref="E1:E3"/>
    <mergeCell ref="K1:K3"/>
    <mergeCell ref="F2:G2"/>
    <mergeCell ref="H2:I2"/>
    <mergeCell ref="J2:J3"/>
    <mergeCell ref="A28:E28"/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2025-07-08T14:01:39Z</dcterms:created>
  <dcterms:modified xsi:type="dcterms:W3CDTF">2025-07-09T01:58:59Z</dcterms:modified>
</cp:coreProperties>
</file>