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Kominfo\"/>
    </mc:Choice>
  </mc:AlternateContent>
  <xr:revisionPtr revIDLastSave="0" documentId="13_ncr:1_{E1B268F6-8C78-4662-BFA6-EE20F9AD21A6}" xr6:coauthVersionLast="47" xr6:coauthVersionMax="47" xr10:uidLastSave="{00000000-0000-0000-0000-000000000000}"/>
  <bookViews>
    <workbookView xWindow="14295" yWindow="0" windowWidth="14610" windowHeight="15585" xr2:uid="{57AD6998-C515-4847-9C0C-A3AC6AE959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D15" i="1"/>
  <c r="C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<sst xmlns="http://schemas.openxmlformats.org/spreadsheetml/2006/main" count="25" uniqueCount="21">
  <si>
    <t>No.</t>
  </si>
  <si>
    <t>Kecamatan</t>
  </si>
  <si>
    <t>Dispensasi Kawin</t>
  </si>
  <si>
    <t>Cerai Talak</t>
  </si>
  <si>
    <t>Cerai Gugat</t>
  </si>
  <si>
    <t>Jumlah Penceraian</t>
  </si>
  <si>
    <t>Perkara Masuk</t>
  </si>
  <si>
    <t>Perkara Putus</t>
  </si>
  <si>
    <t>Donorojo</t>
  </si>
  <si>
    <t>Punung</t>
  </si>
  <si>
    <t>Pringkuku</t>
  </si>
  <si>
    <t>Pacitan</t>
  </si>
  <si>
    <t>Kebonagung</t>
  </si>
  <si>
    <t>Arjosari</t>
  </si>
  <si>
    <t>Nawangan</t>
  </si>
  <si>
    <t>Bandar</t>
  </si>
  <si>
    <t>Tegalombo</t>
  </si>
  <si>
    <t>Tulakan</t>
  </si>
  <si>
    <t>Ngadirojo</t>
  </si>
  <si>
    <t>Sudimoro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</si>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</sst>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4"/>
      <color theme="1"/>
      <name val="Calibri"/>
    </font>
    <font>
      <sz val="11"/>
      <color theme="1"/>
      <name val="Calibri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59EC0-E953-400C-94BF-E1A4C6CA1669}">
  <dimension ref="A1:I15"/>
  <sheetViews>
    <sheetView tabSelected="1" zoomScale="91" workbookViewId="0">
      <selection activeCell="C20" sqref="C20"/>
    </sheetView>
  </sheetViews>
  <sheetFormatPr defaultRowHeight="15" x14ac:dyDescent="0.25"/>
  <cols>
    <col min="2" max="2" width="14.5703125" customWidth="1"/>
    <col min="9" max="9" width="11.140625" customWidth="1"/>
  </cols>
  <sheetData>
    <row r="1" spans="1:9" x14ac:dyDescent="0.25">
      <c r="A1" s="1" t="s">
        <v>0</v>
      </c>
      <c r="B1" s="1" t="s">
        <v>1</v>
      </c>
      <c r="C1" s="2" t="s">
        <v>2</v>
      </c>
      <c r="D1" s="2"/>
      <c r="E1" s="2" t="s">
        <v>3</v>
      </c>
      <c r="F1" s="2"/>
      <c r="G1" s="2" t="s">
        <v>4</v>
      </c>
      <c r="H1" s="2"/>
      <c r="I1" s="3" t="s">
        <v>5</v>
      </c>
    </row>
    <row r="2" spans="1:9" ht="30" x14ac:dyDescent="0.25">
      <c r="A2" s="1"/>
      <c r="B2" s="1"/>
      <c r="C2" s="4" t="s">
        <v>6</v>
      </c>
      <c r="D2" s="4" t="s">
        <v>7</v>
      </c>
      <c r="E2" s="4" t="s">
        <v>6</v>
      </c>
      <c r="F2" s="4" t="s">
        <v>7</v>
      </c>
      <c r="G2" s="4" t="s">
        <v>6</v>
      </c>
      <c r="H2" s="4" t="s">
        <v>7</v>
      </c>
      <c r="I2" s="3"/>
    </row>
    <row r="3" spans="1:9" x14ac:dyDescent="0.25">
      <c r="A3" s="5">
        <v>1</v>
      </c>
      <c r="B3" s="6" t="s">
        <v>8</v>
      </c>
      <c r="C3" s="7">
        <v>11</v>
      </c>
      <c r="D3" s="8">
        <v>9</v>
      </c>
      <c r="E3" s="8">
        <v>19</v>
      </c>
      <c r="F3" s="8">
        <v>17</v>
      </c>
      <c r="G3" s="8">
        <v>47</v>
      </c>
      <c r="H3" s="8">
        <v>47</v>
      </c>
      <c r="I3" s="8">
        <f ca="1">IFERROR(__xludf.DUMMYFUNCTION("+F6+H6"),64)</f>
        <v>64</v>
      </c>
    </row>
    <row r="4" spans="1:9" x14ac:dyDescent="0.25">
      <c r="A4" s="5">
        <v>2</v>
      </c>
      <c r="B4" s="6" t="s">
        <v>9</v>
      </c>
      <c r="C4" s="7">
        <v>10</v>
      </c>
      <c r="D4" s="7">
        <v>9</v>
      </c>
      <c r="E4" s="7">
        <v>20</v>
      </c>
      <c r="F4" s="7">
        <v>20</v>
      </c>
      <c r="G4" s="7">
        <v>49</v>
      </c>
      <c r="H4" s="7">
        <v>45</v>
      </c>
      <c r="I4" s="8">
        <f ca="1">IFERROR(__xludf.DUMMYFUNCTION("+F7+H7"),65)</f>
        <v>65</v>
      </c>
    </row>
    <row r="5" spans="1:9" x14ac:dyDescent="0.25">
      <c r="A5" s="5">
        <v>3</v>
      </c>
      <c r="B5" s="6" t="s">
        <v>10</v>
      </c>
      <c r="C5" s="7">
        <v>11</v>
      </c>
      <c r="D5" s="7">
        <v>10</v>
      </c>
      <c r="E5" s="7">
        <v>18</v>
      </c>
      <c r="F5" s="7">
        <v>16</v>
      </c>
      <c r="G5" s="7">
        <v>40</v>
      </c>
      <c r="H5" s="7">
        <v>35</v>
      </c>
      <c r="I5" s="8">
        <f ca="1">IFERROR(__xludf.DUMMYFUNCTION("+F8+H8"),51)</f>
        <v>51</v>
      </c>
    </row>
    <row r="6" spans="1:9" x14ac:dyDescent="0.25">
      <c r="A6" s="5">
        <v>4</v>
      </c>
      <c r="B6" s="6" t="s">
        <v>11</v>
      </c>
      <c r="C6" s="7">
        <v>15</v>
      </c>
      <c r="D6" s="7">
        <v>10</v>
      </c>
      <c r="E6" s="7">
        <v>56</v>
      </c>
      <c r="F6" s="7">
        <v>49</v>
      </c>
      <c r="G6" s="7">
        <v>125</v>
      </c>
      <c r="H6" s="7">
        <v>108</v>
      </c>
      <c r="I6" s="8">
        <f ca="1">IFERROR(__xludf.DUMMYFUNCTION("+F9+H9"),157)</f>
        <v>157</v>
      </c>
    </row>
    <row r="7" spans="1:9" x14ac:dyDescent="0.25">
      <c r="A7" s="5">
        <v>5</v>
      </c>
      <c r="B7" s="6" t="s">
        <v>12</v>
      </c>
      <c r="C7" s="7">
        <v>14</v>
      </c>
      <c r="D7" s="7">
        <v>11</v>
      </c>
      <c r="E7" s="7">
        <v>25</v>
      </c>
      <c r="F7" s="7">
        <v>21</v>
      </c>
      <c r="G7" s="7">
        <v>67</v>
      </c>
      <c r="H7" s="7">
        <v>61</v>
      </c>
      <c r="I7" s="8">
        <f ca="1">IFERROR(__xludf.DUMMYFUNCTION("+F10+H10"),82)</f>
        <v>82</v>
      </c>
    </row>
    <row r="8" spans="1:9" x14ac:dyDescent="0.25">
      <c r="A8" s="5">
        <v>6</v>
      </c>
      <c r="B8" s="6" t="s">
        <v>13</v>
      </c>
      <c r="C8" s="7">
        <v>27</v>
      </c>
      <c r="D8" s="7">
        <v>22</v>
      </c>
      <c r="E8" s="7">
        <v>18</v>
      </c>
      <c r="F8" s="7">
        <v>16</v>
      </c>
      <c r="G8" s="7">
        <v>50</v>
      </c>
      <c r="H8" s="7">
        <v>47</v>
      </c>
      <c r="I8" s="8">
        <f ca="1">IFERROR(__xludf.DUMMYFUNCTION("+F11+H11"),63)</f>
        <v>63</v>
      </c>
    </row>
    <row r="9" spans="1:9" x14ac:dyDescent="0.25">
      <c r="A9" s="5">
        <v>7</v>
      </c>
      <c r="B9" s="6" t="s">
        <v>14</v>
      </c>
      <c r="C9" s="7">
        <v>14</v>
      </c>
      <c r="D9" s="7">
        <v>13</v>
      </c>
      <c r="E9" s="7">
        <v>17</v>
      </c>
      <c r="F9" s="7">
        <v>17</v>
      </c>
      <c r="G9" s="7">
        <v>78</v>
      </c>
      <c r="H9" s="7">
        <v>73</v>
      </c>
      <c r="I9" s="8">
        <f ca="1">IFERROR(__xludf.DUMMYFUNCTION("+F12+H12"),90)</f>
        <v>90</v>
      </c>
    </row>
    <row r="10" spans="1:9" x14ac:dyDescent="0.25">
      <c r="A10" s="5">
        <v>8</v>
      </c>
      <c r="B10" s="6" t="s">
        <v>15</v>
      </c>
      <c r="C10" s="7">
        <v>29</v>
      </c>
      <c r="D10" s="7">
        <v>25</v>
      </c>
      <c r="E10" s="7">
        <v>14</v>
      </c>
      <c r="F10" s="7">
        <v>13</v>
      </c>
      <c r="G10" s="7">
        <v>51</v>
      </c>
      <c r="H10" s="7">
        <v>47</v>
      </c>
      <c r="I10" s="8">
        <f ca="1">IFERROR(__xludf.DUMMYFUNCTION("+F13+H13"),60)</f>
        <v>60</v>
      </c>
    </row>
    <row r="11" spans="1:9" x14ac:dyDescent="0.25">
      <c r="A11" s="5">
        <v>9</v>
      </c>
      <c r="B11" s="6" t="s">
        <v>16</v>
      </c>
      <c r="C11" s="7">
        <v>41</v>
      </c>
      <c r="D11" s="7">
        <v>35</v>
      </c>
      <c r="E11" s="7">
        <v>29</v>
      </c>
      <c r="F11" s="7">
        <v>24</v>
      </c>
      <c r="G11" s="7">
        <v>60</v>
      </c>
      <c r="H11" s="7">
        <v>56</v>
      </c>
      <c r="I11" s="8">
        <f ca="1">IFERROR(__xludf.DUMMYFUNCTION("+F14+H14"),80)</f>
        <v>80</v>
      </c>
    </row>
    <row r="12" spans="1:9" x14ac:dyDescent="0.25">
      <c r="A12" s="5">
        <v>10</v>
      </c>
      <c r="B12" s="6" t="s">
        <v>17</v>
      </c>
      <c r="C12" s="7">
        <v>27</v>
      </c>
      <c r="D12" s="7">
        <v>25</v>
      </c>
      <c r="E12" s="7">
        <v>42</v>
      </c>
      <c r="F12" s="7">
        <v>41</v>
      </c>
      <c r="G12" s="7">
        <v>132</v>
      </c>
      <c r="H12" s="7">
        <v>123</v>
      </c>
      <c r="I12" s="8">
        <f ca="1">IFERROR(__xludf.DUMMYFUNCTION("+F15+H15"),164)</f>
        <v>164</v>
      </c>
    </row>
    <row r="13" spans="1:9" x14ac:dyDescent="0.25">
      <c r="A13" s="5">
        <v>11</v>
      </c>
      <c r="B13" s="6" t="s">
        <v>18</v>
      </c>
      <c r="C13" s="7">
        <v>5</v>
      </c>
      <c r="D13" s="7">
        <v>5</v>
      </c>
      <c r="E13" s="7">
        <v>32</v>
      </c>
      <c r="F13" s="7">
        <v>32</v>
      </c>
      <c r="G13" s="7">
        <v>53</v>
      </c>
      <c r="H13" s="7">
        <v>50</v>
      </c>
      <c r="I13" s="8">
        <f ca="1">IFERROR(__xludf.DUMMYFUNCTION("+F16+H16"),82)</f>
        <v>82</v>
      </c>
    </row>
    <row r="14" spans="1:9" x14ac:dyDescent="0.25">
      <c r="A14" s="5">
        <v>12</v>
      </c>
      <c r="B14" s="6" t="s">
        <v>19</v>
      </c>
      <c r="C14" s="7">
        <v>7</v>
      </c>
      <c r="D14" s="7">
        <v>5</v>
      </c>
      <c r="E14" s="7">
        <v>15</v>
      </c>
      <c r="F14" s="7">
        <v>14</v>
      </c>
      <c r="G14" s="7">
        <v>39</v>
      </c>
      <c r="H14" s="7">
        <v>38</v>
      </c>
      <c r="I14" s="8">
        <f ca="1">IFERROR(__xludf.DUMMYFUNCTION("+F17+H17"),52)</f>
        <v>52</v>
      </c>
    </row>
    <row r="15" spans="1:9" x14ac:dyDescent="0.25">
      <c r="A15" s="9"/>
      <c r="B15" s="5" t="s">
        <v>20</v>
      </c>
      <c r="C15" s="10">
        <f t="shared" ref="C15:H15" si="0">SUM(C3:C14)</f>
        <v>211</v>
      </c>
      <c r="D15" s="10">
        <f t="shared" si="0"/>
        <v>179</v>
      </c>
      <c r="E15" s="10">
        <f t="shared" si="0"/>
        <v>305</v>
      </c>
      <c r="F15" s="10">
        <f t="shared" si="0"/>
        <v>280</v>
      </c>
      <c r="G15" s="10">
        <f t="shared" si="0"/>
        <v>791</v>
      </c>
      <c r="H15" s="10">
        <f t="shared" si="0"/>
        <v>730</v>
      </c>
      <c r="I15" s="10">
        <f ca="1">IFERROR(__xludf.DUMMYFUNCTION("+F18+H18"),1010)</f>
        <v>1010</v>
      </c>
    </row>
  </sheetData>
  <mergeCells count="6">
    <mergeCell ref="A1:A2"/>
    <mergeCell ref="B1:B2"/>
    <mergeCell ref="C1:D1"/>
    <mergeCell ref="E1:F1"/>
    <mergeCell ref="G1:H1"/>
    <mergeCell ref="I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2025-07-25T03:41:51Z</dcterms:created>
  <dcterms:modified xsi:type="dcterms:W3CDTF">2025-07-25T03:45:42Z</dcterms:modified>
</cp:coreProperties>
</file>